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1000\財政課\非公開\03_決算\12_財政状況資料集\R4決算\R060306_１回目\05_回答（様式修正後）\"/>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iterateDelta="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<sst xmlns="http://schemas.openxmlformats.org/spreadsheetml/2006/main" count="1100" uniqueCount="607">
  <si>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</si>
  <si>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</si>
  <si>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</si>
  <si>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</si>
  <si>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</si>
  <si>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</si>
  <si>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</si>
  <si>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</si>
  <si>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</si>
  <si>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</si>
  <si>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</si>
  <si>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</si>
  <si>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</si>
  <si>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</si>
  <si>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</si>
  <si>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</si>
  <si>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</si>
  <si>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</si>
  <si>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</si>
  <si>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</si>
  <si>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</si>
  <si>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</si>
  <si>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</si>
  <si>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</si>
  <si>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</si>
  <si>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</si>
  <si>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</si>
  <si>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</si>
  <si>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</si>
  <si>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</si>
  <si>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</si>
  <si>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</si>
  <si>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</si>
  <si>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</si>
  <si>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</si>
  <si>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</si>
  <si>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</si>
  <si>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</si>
  <si>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</si>
  <si>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</si>
  <si>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</si>
  <si>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</si>
  <si>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</si>
  <si>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</si>
  <si>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</si>
  <si>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</si>
  <si>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</si>
  <si>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</si>
  <si>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</si>
  <si>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</si>
  <si>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</si>
  <si>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</si>
  <si>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</si>
  <si>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</si>
  <si>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</si>
  <si>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</si>
  <si>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</si>
  <si>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</si>
  <si>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</si>
  <si>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</si>
  <si>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</si>
  <si>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</si>
  <si>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</si>
  <si>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</si>
  <si>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</si>
  <si>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</si>
  <si>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</si>
  <si>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</si>
  <si>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</si>
  <si>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</si>
  <si>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</si>
  <si>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</si>
  <si>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</si>
  <si>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</si>
  <si>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</si>
  <si>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</si>
  <si>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</si>
  <si>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</si>
  <si>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</si>
  <si>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</si>
  <si>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</si>
  <si>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</si>
  <si>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</si>
  <si>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</si>
  <si>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</si>
  <si>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</si>
  <si>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</si>
  <si>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</si>
  <si>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</si>
  <si>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</si>
  <si>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</si>
  <si>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</si>
  <si>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</si>
  <si>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</si>
  <si>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</si>
  <si>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</si>
  <si>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</si>
  <si>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</si>
  <si>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</si>
  <si>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</si>
  <si>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会津若松市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</si>
  <si>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</si>
  <si>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</si>
  <si>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</si>
  <si>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</si>
  <si>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</si>
  <si>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</si>
  <si>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</si>
  <si>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</si>
  <si>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</si>
  <si>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</si>
  <si>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</si>
  <si>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</si>
  <si>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</si>
  <si>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</si>
  <si>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</si>
  <si>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</si>
  <si>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</si>
  <si>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</si>
  <si>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</si>
  <si>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</si>
  <si>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</si>
  <si>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</si>
  <si>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</si>
  <si>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</si>
  <si>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</si>
  <si>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</si>
  <si>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</si>
  <si>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</si>
  <si>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</si>
  <si>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</si>
  <si>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</si>
  <si>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</si>
  <si>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</si>
  <si>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</si>
  <si>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</si>
  <si>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</si>
  <si>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</si>
  <si>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</si>
  <si>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</si>
  <si>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</si>
  <si>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</si>
  <si>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</si>
  <si>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</si>
  <si>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</si>
  <si>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</si>
  <si>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</si>
  <si>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</si>
  <si>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</si>
  <si>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</si>
  <si>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</si>
  <si>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</si>
  <si>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</si>
  <si>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</si>
  <si>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</si>
  <si>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</si>
  <si>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</si>
  <si>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</si>
  <si>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</si>
  <si>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</si>
  <si>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</si>
  <si>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</si>
  <si>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</si>
  <si>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</si>
  <si>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</si>
  <si>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</si>
  <si>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</si>
  <si>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</si>
  <si>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</si>
  <si>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</si>
  <si>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</si>
  <si>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</si>
  <si>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</si>
  <si>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</si>
  <si>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</si>
  <si>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</si>
  <si>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</si>
  <si>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</si>
  <si>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</si>
  <si>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</si>
  <si>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</si>
  <si>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</si>
  <si>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</si>
  <si>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</si>
  <si>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</si>
  <si>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</si>
  <si>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</si>
  <si>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</si>
  <si>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</si>
  <si>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</si>
  <si>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</si>
  <si>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</si>
  <si>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</si>
  <si>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</si>
  <si>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</si>
  <si>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</si>
  <si>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</si>
  <si>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</si>
  <si>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</si>
  <si>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</si>
  <si>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</si>
  <si>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</si>
  <si>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</si>
  <si>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</si>
  <si>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</si>
  <si>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</si>
  <si>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</si>
  <si>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</si>
  <si>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</si>
  <si>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</si>
  <si>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</si>
  <si>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</si>
  <si>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</si>
  <si>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</si>
  <si>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</si>
  <si>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</si>
  <si>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</si>
  <si>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</si>
  <si>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</si>
  <si>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</si>
  <si>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</si>
  <si>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福島県会津若松市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</si>
  <si>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</si>
  <si>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</si>
  <si>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</si>
  <si>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</si>
  <si>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</si>
  <si>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</si>
  <si>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</si>
  <si>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</si>
  <si>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</si>
  <si>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</si>
  <si>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</si>
  <si>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</si>
  <si>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</si>
  <si>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</si>
  <si>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</si>
  <si>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</si>
  <si>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</si>
  <si>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</si>
  <si>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</si>
  <si>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</si>
  <si>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</si>
  <si>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</si>
  <si>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</si>
  <si>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</si>
  <si>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</si>
  <si>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</si>
  <si>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</si>
  <si>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</si>
  <si>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</si>
  <si>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</si>
  <si>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</si>
  <si>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</si>
  <si>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</si>
  <si>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</si>
  <si>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</si>
  <si>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</si>
  <si>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</si>
  <si>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</si>
  <si>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</si>
  <si>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</si>
  <si>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</si>
  <si>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</si>
  <si>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</si>
  <si>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</si>
  <si>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</si>
  <si>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</si>
  <si>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</si>
  <si>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</si>
  <si>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</si>
  <si>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</si>
  <si>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</si>
  <si>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</si>
  <si>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</si>
  <si>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</si>
  <si>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</si>
  <si>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</si>
  <si>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</si>
  <si>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</si>
  <si>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</si>
  <si>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</si>
  <si>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</si>
  <si>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</si>
  <si>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</si>
  <si>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</si>
  <si>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</si>
  <si>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</si>
  <si>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</si>
  <si>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</si>
  <si>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</si>
  <si>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</si>
  <si>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</si>
  <si>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</si>
  <si>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</si>
  <si>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</si>
  <si>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</si>
  <si>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</si>
  <si>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</si>
  <si>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</si>
  <si>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</si>
  <si>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</si>
  <si>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</si>
  <si>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</si>
  <si>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</si>
  <si>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</si>
  <si>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</si>
  <si>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</si>
  <si>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</si>
  <si>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</si>
  <si>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</si>
  <si>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</si>
  <si>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</si>
  <si>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</si>
  <si>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</si>
  <si>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</si>
  <si>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</si>
  <si>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</si>
  <si>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</si>
  <si>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</si>
  <si>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</si>
  <si>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</si>
  <si>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</si>
  <si>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</si>
  <si>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</si>
  <si>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</si>
  <si>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</si>
  <si>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</si>
  <si>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</si>
  <si>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</si>
  <si>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</si>
  <si>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</si>
  <si>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</si>
  <si>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</si>
  <si>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</si>
  <si>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</si>
  <si>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</si>
  <si>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</si>
  <si>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</si>
  <si>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</si>
  <si>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</si>
  <si>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</si>
  <si>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</si>
  <si>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</si>
  <si>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</si>
  <si>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</si>
  <si>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</si>
  <si>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</si>
  <si>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</si>
  <si>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</si>
  <si>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</si>
  <si>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</si>
  <si>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</si>
  <si>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</si>
  <si>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</si>
  <si>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</si>
  <si>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</si>
  <si>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</si>
  <si>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</si>
  <si>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</si>
  <si>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</si>
  <si>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</si>
  <si>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</si>
  <si>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</si>
  <si>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</si>
  <si>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</si>
  <si>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</si>
  <si>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</si>
  <si>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</si>
  <si>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</si>
  <si>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</si>
  <si>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</si>
  <si>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</si>
  <si>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福島県会津若松市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</si>
  <si>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</si>
  <si>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</si>
  <si>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</si>
  <si>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</si>
  <si>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</si>
  <si>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</si>
  <si>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</si>
  <si>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</si>
  <si>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</si>
  <si>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</si>
  <si>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</si>
  <si>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</si>
  <si>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</si>
  <si>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</si>
  <si>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</si>
  <si>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</si>
  <si>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</si>
  <si>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</si>
  <si>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</si>
  <si>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</si>
  <si>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扇町土地区画整理事業特別会計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</si>
  <si>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</si>
  <si>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</si>
  <si>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</si>
  <si>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</si>
  <si>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</si>
  <si>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</si>
  <si>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</si>
  <si>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</si>
  <si>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</si>
  <si>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</si>
  <si>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</si>
  <si>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</si>
  <si>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</si>
  <si>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</si>
  <si>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</si>
  <si>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</si>
  <si>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</si>
  <si>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</si>
  <si>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簡易水道事業会計</t>
    <phoneticPr fontId="5"/>
  </si>
  <si>
    <t>下水道事業会計</t>
    <phoneticPr fontId="5"/>
  </si>
  <si>
    <t>観光施設事業特別会計</t>
    <phoneticPr fontId="5"/>
  </si>
  <si>
    <t>法非適用企業</t>
    <phoneticPr fontId="5"/>
  </si>
  <si>
    <t>地方卸売市場事業特別会計</t>
    <phoneticPr fontId="5"/>
  </si>
  <si>
    <t>三本松地区宅地整備事業特別会計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</si>
  <si>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</si>
  <si>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</si>
  <si>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</si>
  <si>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</si>
  <si>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</si>
  <si>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</si>
  <si>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</si>
  <si>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</si>
  <si>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</si>
  <si>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</si>
  <si>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</si>
  <si>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</si>
  <si>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</si>
  <si>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</si>
  <si>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</si>
  <si>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</si>
  <si>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</si>
  <si>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</si>
  <si>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</si>
  <si>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</si>
  <si>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</si>
  <si>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</si>
  <si>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</si>
  <si>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</si>
  <si>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</si>
  <si>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</si>
  <si>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</si>
  <si>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</si>
  <si>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</si>
  <si>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</si>
  <si>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</si>
  <si>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</si>
  <si>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</si>
  <si>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</si>
  <si>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</si>
  <si>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</si>
  <si>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</si>
  <si>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</si>
  <si>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</si>
  <si>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</si>
  <si>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</si>
  <si>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</si>
  <si>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</si>
  <si>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</si>
  <si>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</si>
  <si>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</si>
  <si>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</si>
  <si>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</si>
  <si>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</si>
  <si>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</si>
  <si>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</si>
  <si>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</si>
  <si>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</si>
  <si>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</si>
  <si>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</si>
  <si>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</si>
  <si>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</si>
  <si>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</si>
  <si>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</si>
  <si>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</si>
  <si>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</si>
  <si>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</si>
  <si>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</si>
  <si>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</si>
  <si>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</si>
  <si>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</si>
  <si>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</si>
  <si>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</si>
  <si>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</si>
  <si>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</si>
  <si>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</si>
  <si>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</si>
  <si>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</si>
  <si>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</si>
  <si>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</si>
  <si>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</si>
  <si>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</si>
  <si>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</si>
  <si>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</si>
  <si>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</si>
  <si>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</si>
  <si>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</si>
  <si>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</si>
  <si>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</si>
  <si>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</si>
  <si>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</si>
  <si>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</si>
  <si>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</si>
  <si>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</si>
  <si>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</si>
  <si>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</si>
  <si>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</si>
  <si>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</si>
  <si>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</si>
  <si>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</si>
  <si>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</si>
  <si>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</si>
  <si>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</si>
  <si>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</si>
  <si>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</si>
  <si>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</si>
  <si>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</si>
  <si>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</si>
  <si>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</si>
  <si>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</si>
  <si>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</si>
  <si>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</si>
  <si>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</si>
  <si>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</si>
  <si>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</si>
  <si>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</si>
  <si>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</si>
  <si>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</si>
  <si>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</si>
  <si>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</si>
  <si>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</si>
  <si>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</si>
  <si>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</si>
  <si>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</si>
  <si>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</si>
  <si>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</si>
  <si>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</si>
  <si>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</si>
  <si>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</si>
  <si>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</si>
  <si>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</si>
  <si>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</si>
  <si>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</si>
  <si>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</si>
  <si>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</si>
  <si>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</si>
  <si>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</si>
  <si>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</si>
  <si>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</si>
  <si>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</si>
  <si>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</si>
  <si>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</si>
  <si>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</si>
  <si>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</si>
  <si>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</si>
  <si>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</si>
  <si>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</si>
  <si>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</si>
  <si>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</si>
  <si>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2.95</t>
  </si>
  <si>
    <t>▲ 0.88</t>
  </si>
  <si>
    <t>水道事業会計</t>
  </si>
  <si>
    <t>一般会計</t>
  </si>
  <si>
    <t>介護保険特別会計</t>
  </si>
  <si>
    <t>下水道事業会計</t>
  </si>
  <si>
    <t>国民健康保険特別会計</t>
  </si>
  <si>
    <t>扇町土地区画整理事業特別会計</t>
  </si>
  <si>
    <t>三本松地区宅地整備事業特別会計</t>
  </si>
  <si>
    <t>簡易水道事業会計</t>
  </si>
  <si>
    <t>その他会計（赤字）</t>
  </si>
  <si>
    <t>その他会計（黒字）</t>
  </si>
  <si>
    <t>（百万円）</t>
    <phoneticPr fontId="5"/>
  </si>
  <si>
    <t>H30</t>
    <phoneticPr fontId="5"/>
  </si>
  <si>
    <t>R01</t>
    <phoneticPr fontId="5"/>
  </si>
  <si>
    <t>R02</t>
    <phoneticPr fontId="5"/>
  </si>
  <si>
    <t>R03</t>
    <phoneticPr fontId="5"/>
  </si>
  <si>
    <t>R04</t>
    <phoneticPr fontId="5"/>
  </si>
  <si>
    <t>庁舎整備基金</t>
    <phoneticPr fontId="5"/>
  </si>
  <si>
    <t>まちの拠点整備等基金</t>
    <phoneticPr fontId="2"/>
  </si>
  <si>
    <t>公共施設維持整備等基金</t>
    <phoneticPr fontId="2"/>
  </si>
  <si>
    <t>国際的ふるさと会津創生基金</t>
    <phoneticPr fontId="2"/>
  </si>
  <si>
    <t>社会福祉基金</t>
    <phoneticPr fontId="2"/>
  </si>
  <si>
    <t>-</t>
    <phoneticPr fontId="2"/>
  </si>
  <si>
    <t>-</t>
    <phoneticPr fontId="2"/>
  </si>
  <si>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rPh sb="16" eb="18">
      <t>イッパン</t>
    </rPh>
    <rPh sb="18" eb="20">
      <t>カイケイ</t>
    </rPh>
    <phoneticPr fontId="2"/>
  </si>
  <si>
    <t>会津若松地方広域市町村整備組合会津若松地方水道用水供給事業会計</t>
    <rPh sb="0" eb="4">
      <t>アイヅワカマツ</t>
    </rPh>
    <rPh sb="4" eb="6">
      <t>チホウ</t>
    </rPh>
    <rPh sb="6" eb="8">
      <t>コウイキ</t>
    </rPh>
    <rPh sb="8" eb="11">
      <t>シチョウソン</t>
    </rPh>
    <rPh sb="11" eb="13">
      <t>セイビ</t>
    </rPh>
    <rPh sb="13" eb="15">
      <t>クミアイ</t>
    </rPh>
    <rPh sb="15" eb="19">
      <t>アイヅワカマツ</t>
    </rPh>
    <rPh sb="19" eb="21">
      <t>チホウ</t>
    </rPh>
    <rPh sb="21" eb="23">
      <t>スイドウ</t>
    </rPh>
    <rPh sb="23" eb="25">
      <t>ヨウスイ</t>
    </rPh>
    <rPh sb="25" eb="27">
      <t>キョウキュウ</t>
    </rPh>
    <rPh sb="27" eb="29">
      <t>ジギョウ</t>
    </rPh>
    <rPh sb="29" eb="31">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</si>
  <si>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</si>
  <si>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8">
      <t>コウレイ</t>
    </rPh>
    <rPh sb="18" eb="19">
      <t>シャ</t>
    </rPh>
    <rPh sb="19" eb="21">
      <t>イリョウ</t>
    </rPh>
    <rPh sb="21" eb="23">
      <t>トクベツ</t>
    </rPh>
    <rPh sb="23" eb="25">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</si>
  <si>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</si>
  <si>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</si>
  <si>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</si>
  <si>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</si>
  <si>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</si>
  <si>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福島県市民交通災害共済組合一般会計</t>
    <rPh sb="0" eb="3">
      <t>フクシマケン</t>
    </rPh>
    <rPh sb="3" eb="5">
      <t>シミン</t>
    </rPh>
    <rPh sb="5" eb="7">
      <t>コウツウ</t>
    </rPh>
    <rPh sb="7" eb="9">
      <t>サイガイ</t>
    </rPh>
    <rPh sb="9" eb="11">
      <t>キョウサイ</t>
    </rPh>
    <rPh sb="11" eb="13">
      <t>クミアイ</t>
    </rPh>
    <rPh sb="13" eb="15">
      <t>イッパン</t>
    </rPh>
    <rPh sb="15" eb="17">
      <t>カイケイ</t>
    </rPh>
    <phoneticPr fontId="2"/>
  </si>
  <si>
    <t>磐梯町外一市二町一ヶ村組合一般会計</t>
    <rPh sb="0" eb="3">
      <t>バンダイマチ</t>
    </rPh>
    <rPh sb="3" eb="4">
      <t>ホカ</t>
    </rPh>
    <rPh sb="4" eb="5">
      <t>イチ</t>
    </rPh>
    <rPh sb="5" eb="6">
      <t>シ</t>
    </rPh>
    <rPh sb="6" eb="8">
      <t>ニチョウ</t>
    </rPh>
    <rPh sb="8" eb="9">
      <t>イチ</t>
    </rPh>
    <rPh sb="10" eb="11">
      <t>ムラ</t>
    </rPh>
    <rPh sb="11" eb="13">
      <t>クミアイ</t>
    </rPh>
    <rPh sb="13" eb="15">
      <t>イッパン</t>
    </rPh>
    <rPh sb="15" eb="17">
      <t>カイケイ</t>
    </rPh>
    <phoneticPr fontId="2"/>
  </si>
  <si>
    <t>まちづくり会津</t>
    <rPh sb="5" eb="7">
      <t>アイヅ</t>
    </rPh>
    <phoneticPr fontId="2"/>
  </si>
  <si>
    <t>会津若松市勤労者福祉サービスセンター</t>
    <rPh sb="0" eb="5">
      <t>アイヅワカマツシ</t>
    </rPh>
    <rPh sb="5" eb="7">
      <t>キンロウ</t>
    </rPh>
    <rPh sb="7" eb="8">
      <t>シャ</t>
    </rPh>
    <rPh sb="8" eb="10">
      <t>フクシ</t>
    </rPh>
    <phoneticPr fontId="2"/>
  </si>
  <si>
    <t>会津若松文化振興財団</t>
    <rPh sb="0" eb="4">
      <t>アイヅワカマツ</t>
    </rPh>
    <rPh sb="4" eb="6">
      <t>ブンカ</t>
    </rPh>
    <rPh sb="6" eb="8">
      <t>シンコウ</t>
    </rPh>
    <rPh sb="8" eb="10">
      <t>ザイダン</t>
    </rPh>
    <phoneticPr fontId="2"/>
  </si>
  <si>
    <t>会津若松観光ビューロー</t>
    <rPh sb="0" eb="4">
      <t>アイヅワカマツ</t>
    </rPh>
    <rPh sb="4" eb="6">
      <t>カンコウ</t>
    </rPh>
    <phoneticPr fontId="2"/>
  </si>
  <si>
    <t>会津地域教育・学術振興財団</t>
    <rPh sb="0" eb="2">
      <t>アイヅ</t>
    </rPh>
    <rPh sb="2" eb="4">
      <t>チイキ</t>
    </rPh>
    <rPh sb="4" eb="6">
      <t>キョウイク</t>
    </rPh>
    <rPh sb="7" eb="9">
      <t>ガクジュツ</t>
    </rPh>
    <rPh sb="9" eb="11">
      <t>シンコウ</t>
    </rPh>
    <rPh sb="11" eb="13">
      <t>ザイダン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</si>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</sst>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BF7B-4998-9455-31073B4855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43796</c:v>
                </c:pt>
                <c:pt idx="1">
                  <c:v>40791</c:v>
                </c:pt>
                <c:pt idx="2">
                  <c:v>37798</c:v>
                </c:pt>
                <c:pt idx="3">
                  <c:v>26799</c:v>
                </c:pt>
                <c:pt idx="4">
                  <c:v>49762</c:v>
                </c:pt>
              </c:numCache>
            </c:numRef>
          </c:val>
          <c:smooth val="0"/>
          <c:extLst>
            <c:ext xmlns:c16="http://schemas.microsoft.com/office/drawing/2014/chart" uri="{C3380CC4-5D6E-409C-BE32-E72D297353CC}">
              <c16:uniqueId val="{00000001-BF7B-4998-9455-31073B48554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7.19</c:v>
                </c:pt>
                <c:pt idx="1">
                  <c:v>5.53</c:v>
                </c:pt>
                <c:pt idx="2">
                  <c:v>7.65</c:v>
                </c:pt>
                <c:pt idx="3">
                  <c:v>14.32</c:v>
                </c:pt>
                <c:pt idx="4">
                  <c:v>11.47</c:v>
                </c:pt>
              </c:numCache>
            </c:numRef>
          </c:val>
          <c:extLst>
            <c:ext xmlns:c16="http://schemas.microsoft.com/office/drawing/2014/chart" uri="{C3380CC4-5D6E-409C-BE32-E72D297353CC}">
              <c16:uniqueId val="{00000000-18C6-46A3-B40F-27B3E86ADB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10.97</c:v>
                </c:pt>
                <c:pt idx="1">
                  <c:v>9.73</c:v>
                </c:pt>
                <c:pt idx="2">
                  <c:v>6.5</c:v>
                </c:pt>
                <c:pt idx="3">
                  <c:v>5.77</c:v>
                </c:pt>
                <c:pt idx="4">
                  <c:v>9.85</c:v>
                </c:pt>
              </c:numCache>
            </c:numRef>
          </c:val>
          <c:extLst>
            <c:ext xmlns:c16="http://schemas.microsoft.com/office/drawing/2014/chart" uri="{C3380CC4-5D6E-409C-BE32-E72D297353CC}">
              <c16:uniqueId val="{00000001-18C6-46A3-B40F-27B3E86ADBD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c:v>
                </c:pt>
                <c:pt idx="1">
                  <c:v>-2.95</c:v>
                </c:pt>
                <c:pt idx="2">
                  <c:v>-0.88</c:v>
                </c:pt>
                <c:pt idx="3">
                  <c:v>6.39</c:v>
                </c:pt>
                <c:pt idx="4">
                  <c:v>0.85</c:v>
                </c:pt>
              </c:numCache>
            </c:numRef>
          </c:val>
          <c:smooth val="0"/>
          <c:extLst>
            <c:ext xmlns:c16="http://schemas.microsoft.com/office/drawing/2014/chart" uri="{C3380CC4-5D6E-409C-BE32-E72D297353CC}">
              <c16:uniqueId val="{00000002-18C6-46A3-B40F-27B3E86ADBD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0.49</c:v>
                </c:pt>
                <c:pt idx="2">
                  <c:v>#N/A</c:v>
                </c:pt>
                <c:pt idx="3">
                  <c:v>1.07</c:v>
                </c:pt>
                <c:pt idx="4">
                  <c:v>#N/A</c:v>
                </c:pt>
                <c:pt idx="5">
                  <c:v>0.04</c:v>
                </c:pt>
                <c:pt idx="6">
                  <c:v>#N/A</c:v>
                </c:pt>
                <c:pt idx="7">
                  <c:v>0.05</c:v>
                </c:pt>
                <c:pt idx="8">
                  <c:v>#N/A</c:v>
                </c:pt>
                <c:pt idx="9">
                  <c:v>0.03</c:v>
                </c:pt>
              </c:numCache>
            </c:numRef>
          </c:val>
          <c:extLst>
            <c:ext xmlns:c16="http://schemas.microsoft.com/office/drawing/2014/chart" uri="{C3380CC4-5D6E-409C-BE32-E72D297353CC}">
              <c16:uniqueId val="{00000000-301F-4D64-877F-14449EE7A6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1F-4D64-877F-14449EE7A6F2}"/>
            </c:ext>
          </c:extLst>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#N/A</c:v>
                </c:pt>
                <c:pt idx="5">
                  <c:v>0.02</c:v>
                </c:pt>
                <c:pt idx="6">
                  <c:v>#N/A</c:v>
                </c:pt>
                <c:pt idx="7">
                  <c:v>0.02</c:v>
                </c:pt>
                <c:pt idx="8">
                  <c:v>#N/A</c:v>
                </c:pt>
                <c:pt idx="9">
                  <c:v>0.03</c:v>
                </c:pt>
              </c:numCache>
            </c:numRef>
          </c:val>
          <c:extLst>
            <c:ext xmlns:c16="http://schemas.microsoft.com/office/drawing/2014/chart" uri="{C3380CC4-5D6E-409C-BE32-E72D297353CC}">
              <c16:uniqueId val="{00000002-301F-4D64-877F-14449EE7A6F2}"/>
            </c:ext>
          </c:extLst>
        </c:ser>
        <c:ser>
          <c:idx val="3"/>
          <c:order val="3"/>
          <c:tx>
            <c:strRef>
              <c:f>データシート!$A$30</c:f>
              <c:strCache>
                <c:ptCount val="1"/>
                <c:pt idx="0">
                  <c:v>三本松地区宅地整備事業特別会計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0.41</c:v>
                </c:pt>
                <c:pt idx="2">
                  <c:v>#N/A</c:v>
                </c:pt>
                <c:pt idx="3">
                  <c:v>0.39</c:v>
                </c:pt>
                <c:pt idx="4">
                  <c:v>#N/A</c:v>
                </c:pt>
                <c:pt idx="5">
                  <c:v>0.38</c:v>
                </c:pt>
                <c:pt idx="6">
                  <c:v>#N/A</c:v>
                </c:pt>
                <c:pt idx="7">
                  <c:v>0.37</c:v>
                </c:pt>
                <c:pt idx="8">
                  <c:v>#N/A</c:v>
                </c:pt>
                <c:pt idx="9">
                  <c:v>0.37</c:v>
                </c:pt>
              </c:numCache>
            </c:numRef>
          </c:val>
          <c:extLst>
            <c:ext xmlns:c16="http://schemas.microsoft.com/office/drawing/2014/chart" uri="{C3380CC4-5D6E-409C-BE32-E72D297353CC}">
              <c16:uniqueId val="{00000003-301F-4D64-877F-14449EE7A6F2}"/>
            </c:ext>
          </c:extLst>
        </c:ser>
        <c:ser>
          <c:idx val="4"/>
          <c:order val="4"/>
          <c:tx>
            <c:strRef>
              <c:f>データシート!$A$31</c:f>
              <c:strCache>
                <c:ptCount val="1"/>
                <c:pt idx="0">
                  <c:v>扇町土地区画整理事業特別会計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c:v>
                </c:pt>
                <c:pt idx="2">
                  <c:v>#N/A</c:v>
                </c:pt>
                <c:pt idx="3">
                  <c:v>0.21</c:v>
                </c:pt>
                <c:pt idx="4">
                  <c:v>#N/A</c:v>
                </c:pt>
                <c:pt idx="5">
                  <c:v>0.25</c:v>
                </c:pt>
                <c:pt idx="6">
                  <c:v>#N/A</c:v>
                </c:pt>
                <c:pt idx="7">
                  <c:v>0.4</c:v>
                </c:pt>
                <c:pt idx="8">
                  <c:v>#N/A</c:v>
                </c:pt>
                <c:pt idx="9">
                  <c:v>1.06</c:v>
                </c:pt>
              </c:numCache>
            </c:numRef>
          </c:val>
          <c:extLst>
            <c:ext xmlns:c16="http://schemas.microsoft.com/office/drawing/2014/chart" uri="{C3380CC4-5D6E-409C-BE32-E72D297353CC}">
              <c16:uniqueId val="{00000004-301F-4D64-877F-14449EE7A6F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0.57999999999999996</c:v>
                </c:pt>
                <c:pt idx="2">
                  <c:v>#N/A</c:v>
                </c:pt>
                <c:pt idx="3">
                  <c:v>0.84</c:v>
                </c:pt>
                <c:pt idx="4">
                  <c:v>#N/A</c:v>
                </c:pt>
                <c:pt idx="5">
                  <c:v>1.05</c:v>
                </c:pt>
                <c:pt idx="6">
                  <c:v>#N/A</c:v>
                </c:pt>
                <c:pt idx="7">
                  <c:v>1.0900000000000001</c:v>
                </c:pt>
                <c:pt idx="8">
                  <c:v>#N/A</c:v>
                </c:pt>
                <c:pt idx="9">
                  <c:v>1.36</c:v>
                </c:pt>
              </c:numCache>
            </c:numRef>
          </c:val>
          <c:extLst>
            <c:ext xmlns:c16="http://schemas.microsoft.com/office/drawing/2014/chart" uri="{C3380CC4-5D6E-409C-BE32-E72D297353CC}">
              <c16:uniqueId val="{00000005-301F-4D64-877F-14449EE7A6F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0.94</c:v>
                </c:pt>
                <c:pt idx="6">
                  <c:v>#N/A</c:v>
                </c:pt>
                <c:pt idx="7">
                  <c:v>1.1499999999999999</c:v>
                </c:pt>
                <c:pt idx="8">
                  <c:v>#N/A</c:v>
                </c:pt>
                <c:pt idx="9">
                  <c:v>1.44</c:v>
                </c:pt>
              </c:numCache>
            </c:numRef>
          </c:val>
          <c:extLst>
            <c:ext xmlns:c16="http://schemas.microsoft.com/office/drawing/2014/chart" uri="{C3380CC4-5D6E-409C-BE32-E72D297353CC}">
              <c16:uniqueId val="{00000006-301F-4D64-877F-14449EE7A6F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1.25</c:v>
                </c:pt>
                <c:pt idx="2">
                  <c:v>#N/A</c:v>
                </c:pt>
                <c:pt idx="3">
                  <c:v>1.1000000000000001</c:v>
                </c:pt>
                <c:pt idx="4">
                  <c:v>#N/A</c:v>
                </c:pt>
                <c:pt idx="5">
                  <c:v>2.31</c:v>
                </c:pt>
                <c:pt idx="6">
                  <c:v>#N/A</c:v>
                </c:pt>
                <c:pt idx="7">
                  <c:v>1.05</c:v>
                </c:pt>
                <c:pt idx="8">
                  <c:v>#N/A</c:v>
                </c:pt>
                <c:pt idx="9">
                  <c:v>2.34</c:v>
                </c:pt>
              </c:numCache>
            </c:numRef>
          </c:val>
          <c:extLst>
            <c:ext xmlns:c16="http://schemas.microsoft.com/office/drawing/2014/chart" uri="{C3380CC4-5D6E-409C-BE32-E72D297353CC}">
              <c16:uniqueId val="{00000007-301F-4D64-877F-14449EE7A6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7.19</c:v>
                </c:pt>
                <c:pt idx="2">
                  <c:v>#N/A</c:v>
                </c:pt>
                <c:pt idx="3">
                  <c:v>5.53</c:v>
                </c:pt>
                <c:pt idx="4">
                  <c:v>#N/A</c:v>
                </c:pt>
                <c:pt idx="5">
                  <c:v>7.65</c:v>
                </c:pt>
                <c:pt idx="6">
                  <c:v>#N/A</c:v>
                </c:pt>
                <c:pt idx="7">
                  <c:v>14.32</c:v>
                </c:pt>
                <c:pt idx="8">
                  <c:v>#N/A</c:v>
                </c:pt>
                <c:pt idx="9">
                  <c:v>11.47</c:v>
                </c:pt>
              </c:numCache>
            </c:numRef>
          </c:val>
          <c:extLst>
            <c:ext xmlns:c16="http://schemas.microsoft.com/office/drawing/2014/chart" uri="{C3380CC4-5D6E-409C-BE32-E72D297353CC}">
              <c16:uniqueId val="{00000008-301F-4D64-877F-14449EE7A6F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6.31</c:v>
                </c:pt>
                <c:pt idx="2">
                  <c:v>#N/A</c:v>
                </c:pt>
                <c:pt idx="3">
                  <c:v>7.99</c:v>
                </c:pt>
                <c:pt idx="4">
                  <c:v>#N/A</c:v>
                </c:pt>
                <c:pt idx="5">
                  <c:v>9.65</c:v>
                </c:pt>
                <c:pt idx="6">
                  <c:v>#N/A</c:v>
                </c:pt>
                <c:pt idx="7">
                  <c:v>11.19</c:v>
                </c:pt>
                <c:pt idx="8">
                  <c:v>#N/A</c:v>
                </c:pt>
                <c:pt idx="9">
                  <c:v>12.6</c:v>
                </c:pt>
              </c:numCache>
            </c:numRef>
          </c:val>
          <c:extLst>
            <c:ext xmlns:c16="http://schemas.microsoft.com/office/drawing/2014/chart" uri="{C3380CC4-5D6E-409C-BE32-E72D297353CC}">
              <c16:uniqueId val="{00000009-301F-4D64-877F-14449EE7A6F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4097</c:v>
                </c:pt>
                <c:pt idx="5">
                  <c:v>3957</c:v>
                </c:pt>
                <c:pt idx="8">
                  <c:v>3965</c:v>
                </c:pt>
                <c:pt idx="11">
                  <c:v>3898</c:v>
                </c:pt>
                <c:pt idx="14">
                  <c:v>3895</c:v>
                </c:pt>
              </c:numCache>
            </c:numRef>
          </c:val>
          <c:extLst>
            <c:ext xmlns:c16="http://schemas.microsoft.com/office/drawing/2014/chart" uri="{C3380CC4-5D6E-409C-BE32-E72D297353CC}">
              <c16:uniqueId val="{00000000-BEB6-4FFD-917C-D189A71017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B6-4FFD-917C-D189A71017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75</c:v>
                </c:pt>
                <c:pt idx="3">
                  <c:v>49</c:v>
                </c:pt>
                <c:pt idx="6">
                  <c:v>14</c:v>
                </c:pt>
                <c:pt idx="9">
                  <c:v>14</c:v>
                </c:pt>
                <c:pt idx="12">
                  <c:v>13</c:v>
                </c:pt>
              </c:numCache>
            </c:numRef>
          </c:val>
          <c:extLst>
            <c:ext xmlns:c16="http://schemas.microsoft.com/office/drawing/2014/chart" uri="{C3380CC4-5D6E-409C-BE32-E72D297353CC}">
              <c16:uniqueId val="{00000002-BEB6-4FFD-917C-D189A71017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63</c:v>
                </c:pt>
                <c:pt idx="3">
                  <c:v>58</c:v>
                </c:pt>
                <c:pt idx="6">
                  <c:v>53</c:v>
                </c:pt>
                <c:pt idx="9">
                  <c:v>61</c:v>
                </c:pt>
                <c:pt idx="12">
                  <c:v>58</c:v>
                </c:pt>
              </c:numCache>
            </c:numRef>
          </c:val>
          <c:extLst>
            <c:ext xmlns:c16="http://schemas.microsoft.com/office/drawing/2014/chart" uri="{C3380CC4-5D6E-409C-BE32-E72D297353CC}">
              <c16:uniqueId val="{00000003-BEB6-4FFD-917C-D189A71017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758</c:v>
                </c:pt>
                <c:pt idx="3">
                  <c:v>876</c:v>
                </c:pt>
                <c:pt idx="6">
                  <c:v>818</c:v>
                </c:pt>
                <c:pt idx="9">
                  <c:v>729</c:v>
                </c:pt>
                <c:pt idx="12">
                  <c:v>730</c:v>
                </c:pt>
              </c:numCache>
            </c:numRef>
          </c:val>
          <c:extLst>
            <c:ext xmlns:c16="http://schemas.microsoft.com/office/drawing/2014/chart" uri="{C3380CC4-5D6E-409C-BE32-E72D297353CC}">
              <c16:uniqueId val="{00000004-BEB6-4FFD-917C-D189A71017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B6-4FFD-917C-D189A71017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B6-4FFD-917C-D189A71017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4542</c:v>
                </c:pt>
                <c:pt idx="3">
                  <c:v>4247</c:v>
                </c:pt>
                <c:pt idx="6">
                  <c:v>4207</c:v>
                </c:pt>
                <c:pt idx="9">
                  <c:v>4285</c:v>
                </c:pt>
                <c:pt idx="12">
                  <c:v>4431</c:v>
                </c:pt>
              </c:numCache>
            </c:numRef>
          </c:val>
          <c:extLst>
            <c:ext xmlns:c16="http://schemas.microsoft.com/office/drawing/2014/chart" uri="{C3380CC4-5D6E-409C-BE32-E72D297353CC}">
              <c16:uniqueId val="{00000007-BEB6-4FFD-917C-D189A71017B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1341</c:v>
                </c:pt>
                <c:pt idx="2">
                  <c:v>#N/A</c:v>
                </c:pt>
                <c:pt idx="3">
                  <c:v>#N/A</c:v>
                </c:pt>
                <c:pt idx="4">
                  <c:v>1273</c:v>
                </c:pt>
                <c:pt idx="5">
                  <c:v>#N/A</c:v>
                </c:pt>
                <c:pt idx="6">
                  <c:v>#N/A</c:v>
                </c:pt>
                <c:pt idx="7">
                  <c:v>1127</c:v>
                </c:pt>
                <c:pt idx="8">
                  <c:v>#N/A</c:v>
                </c:pt>
                <c:pt idx="9">
                  <c:v>#N/A</c:v>
                </c:pt>
                <c:pt idx="10">
                  <c:v>1191</c:v>
                </c:pt>
                <c:pt idx="11">
                  <c:v>#N/A</c:v>
                </c:pt>
                <c:pt idx="12">
                  <c:v>#N/A</c:v>
                </c:pt>
                <c:pt idx="13">
                  <c:v>1337</c:v>
                </c:pt>
                <c:pt idx="14">
                  <c:v>#N/A</c:v>
                </c:pt>
              </c:numCache>
            </c:numRef>
          </c:val>
          <c:smooth val="0"/>
          <c:extLst>
            <c:ext xmlns:c16="http://schemas.microsoft.com/office/drawing/2014/chart" uri="{C3380CC4-5D6E-409C-BE32-E72D297353CC}">
              <c16:uniqueId val="{00000008-BEB6-4FFD-917C-D189A71017B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45271</c:v>
                </c:pt>
                <c:pt idx="5">
                  <c:v>45462</c:v>
                </c:pt>
                <c:pt idx="8">
                  <c:v>45327</c:v>
                </c:pt>
                <c:pt idx="11">
                  <c:v>44175</c:v>
                </c:pt>
                <c:pt idx="14">
                  <c:v>44109</c:v>
                </c:pt>
              </c:numCache>
            </c:numRef>
          </c:val>
          <c:extLst>
            <c:ext xmlns:c16="http://schemas.microsoft.com/office/drawing/2014/chart" uri="{C3380CC4-5D6E-409C-BE32-E72D297353CC}">
              <c16:uniqueId val="{00000000-4F32-46AB-A013-97C905B0CD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1172</c:v>
                </c:pt>
                <c:pt idx="5">
                  <c:v>1206</c:v>
                </c:pt>
                <c:pt idx="8">
                  <c:v>1291</c:v>
                </c:pt>
                <c:pt idx="11">
                  <c:v>1321</c:v>
                </c:pt>
                <c:pt idx="14">
                  <c:v>1316</c:v>
                </c:pt>
              </c:numCache>
            </c:numRef>
          </c:val>
          <c:extLst>
            <c:ext xmlns:c16="http://schemas.microsoft.com/office/drawing/2014/chart" uri="{C3380CC4-5D6E-409C-BE32-E72D297353CC}">
              <c16:uniqueId val="{00000001-4F32-46AB-A013-97C905B0CD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10350</c:v>
                </c:pt>
                <c:pt idx="5">
                  <c:v>10651</c:v>
                </c:pt>
                <c:pt idx="8">
                  <c:v>10167</c:v>
                </c:pt>
                <c:pt idx="11">
                  <c:v>10053</c:v>
                </c:pt>
                <c:pt idx="14">
                  <c:v>11391</c:v>
                </c:pt>
              </c:numCache>
            </c:numRef>
          </c:val>
          <c:extLst>
            <c:ext xmlns:c16="http://schemas.microsoft.com/office/drawing/2014/chart" uri="{C3380CC4-5D6E-409C-BE32-E72D297353CC}">
              <c16:uniqueId val="{00000002-4F32-46AB-A013-97C905B0CD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32-46AB-A013-97C905B0CD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32-46AB-A013-97C905B0CD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32-46AB-A013-97C905B0CD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8041</c:v>
                </c:pt>
                <c:pt idx="3">
                  <c:v>8090</c:v>
                </c:pt>
                <c:pt idx="6">
                  <c:v>8063</c:v>
                </c:pt>
                <c:pt idx="9">
                  <c:v>7764</c:v>
                </c:pt>
                <c:pt idx="12">
                  <c:v>7581</c:v>
                </c:pt>
              </c:numCache>
            </c:numRef>
          </c:val>
          <c:extLst>
            <c:ext xmlns:c16="http://schemas.microsoft.com/office/drawing/2014/chart" uri="{C3380CC4-5D6E-409C-BE32-E72D297353CC}">
              <c16:uniqueId val="{00000006-4F32-46AB-A013-97C905B0CD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323</c:v>
                </c:pt>
                <c:pt idx="3">
                  <c:v>855</c:v>
                </c:pt>
                <c:pt idx="6">
                  <c:v>3647</c:v>
                </c:pt>
                <c:pt idx="9">
                  <c:v>3835</c:v>
                </c:pt>
                <c:pt idx="12">
                  <c:v>4242</c:v>
                </c:pt>
              </c:numCache>
            </c:numRef>
          </c:val>
          <c:extLst>
            <c:ext xmlns:c16="http://schemas.microsoft.com/office/drawing/2014/chart" uri="{C3380CC4-5D6E-409C-BE32-E72D297353CC}">
              <c16:uniqueId val="{00000007-4F32-46AB-A013-97C905B0CD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9360</c:v>
                </c:pt>
                <c:pt idx="3">
                  <c:v>9256</c:v>
                </c:pt>
                <c:pt idx="6">
                  <c:v>8606</c:v>
                </c:pt>
                <c:pt idx="9">
                  <c:v>7178</c:v>
                </c:pt>
                <c:pt idx="12">
                  <c:v>7869</c:v>
                </c:pt>
              </c:numCache>
            </c:numRef>
          </c:val>
          <c:extLst>
            <c:ext xmlns:c16="http://schemas.microsoft.com/office/drawing/2014/chart" uri="{C3380CC4-5D6E-409C-BE32-E72D297353CC}">
              <c16:uniqueId val="{00000008-4F32-46AB-A013-97C905B0CD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44</c:v>
                </c:pt>
                <c:pt idx="3">
                  <c:v>9</c:v>
                </c:pt>
                <c:pt idx="6">
                  <c:v>8</c:v>
                </c:pt>
                <c:pt idx="9">
                  <c:v>8</c:v>
                </c:pt>
                <c:pt idx="12">
                  <c:v>7</c:v>
                </c:pt>
              </c:numCache>
            </c:numRef>
          </c:val>
          <c:extLst>
            <c:ext xmlns:c16="http://schemas.microsoft.com/office/drawing/2014/chart" uri="{C3380CC4-5D6E-409C-BE32-E72D297353CC}">
              <c16:uniqueId val="{00000009-4F32-46AB-A013-97C905B0CD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45825</c:v>
                </c:pt>
                <c:pt idx="3">
                  <c:v>45732</c:v>
                </c:pt>
                <c:pt idx="6">
                  <c:v>45765</c:v>
                </c:pt>
                <c:pt idx="9">
                  <c:v>44692</c:v>
                </c:pt>
                <c:pt idx="12">
                  <c:v>45149</c:v>
                </c:pt>
              </c:numCache>
            </c:numRef>
          </c:val>
          <c:extLst>
            <c:ext xmlns:c16="http://schemas.microsoft.com/office/drawing/2014/chart" uri="{C3380CC4-5D6E-409C-BE32-E72D297353CC}">
              <c16:uniqueId val="{0000000A-4F32-46AB-A013-97C905B0CD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6801</c:v>
                </c:pt>
                <c:pt idx="2">
                  <c:v>#N/A</c:v>
                </c:pt>
                <c:pt idx="3">
                  <c:v>#N/A</c:v>
                </c:pt>
                <c:pt idx="4">
                  <c:v>6624</c:v>
                </c:pt>
                <c:pt idx="5">
                  <c:v>#N/A</c:v>
                </c:pt>
                <c:pt idx="6">
                  <c:v>#N/A</c:v>
                </c:pt>
                <c:pt idx="7">
                  <c:v>9304</c:v>
                </c:pt>
                <c:pt idx="8">
                  <c:v>#N/A</c:v>
                </c:pt>
                <c:pt idx="9">
                  <c:v>#N/A</c:v>
                </c:pt>
                <c:pt idx="10">
                  <c:v>7928</c:v>
                </c:pt>
                <c:pt idx="11">
                  <c:v>#N/A</c:v>
                </c:pt>
                <c:pt idx="12">
                  <c:v>#N/A</c:v>
                </c:pt>
                <c:pt idx="13">
                  <c:v>8032</c:v>
                </c:pt>
                <c:pt idx="14">
                  <c:v>#N/A</c:v>
                </c:pt>
              </c:numCache>
            </c:numRef>
          </c:val>
          <c:smooth val="0"/>
          <c:extLst>
            <c:ext xmlns:c16="http://schemas.microsoft.com/office/drawing/2014/chart" uri="{C3380CC4-5D6E-409C-BE32-E72D297353CC}">
              <c16:uniqueId val="{0000000B-4F32-46AB-A013-97C905B0CD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1858</c:v>
                </c:pt>
                <c:pt idx="1">
                  <c:v>1704</c:v>
                </c:pt>
                <c:pt idx="2">
                  <c:v>2852</c:v>
                </c:pt>
              </c:numCache>
            </c:numRef>
          </c:val>
          <c:extLst>
            <c:ext xmlns:c16="http://schemas.microsoft.com/office/drawing/2014/chart" uri="{C3380CC4-5D6E-409C-BE32-E72D297353CC}">
              <c16:uniqueId val="{00000000-4382-4FDA-9F00-668AD50567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607</c:v>
                </c:pt>
                <c:pt idx="1">
                  <c:v>507</c:v>
                </c:pt>
                <c:pt idx="2">
                  <c:v>1057</c:v>
                </c:pt>
              </c:numCache>
            </c:numRef>
          </c:val>
          <c:extLst>
            <c:ext xmlns:c16="http://schemas.microsoft.com/office/drawing/2014/chart" uri="{C3380CC4-5D6E-409C-BE32-E72D297353CC}">
              <c16:uniqueId val="{00000001-4382-4FDA-9F00-668AD50567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6704</c:v>
                </c:pt>
                <c:pt idx="1">
                  <c:v>6446</c:v>
                </c:pt>
                <c:pt idx="2">
                  <c:v>5895</c:v>
                </c:pt>
              </c:numCache>
            </c:numRef>
          </c:val>
          <c:extLst>
            <c:ext xmlns:c16="http://schemas.microsoft.com/office/drawing/2014/chart" uri="{C3380CC4-5D6E-409C-BE32-E72D297353CC}">
              <c16:uniqueId val="{00000002-4382-4FDA-9F00-668AD50567C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バブル崩壊後の経済対策に伴う公共事業のため多くの市債を発行し、その公債費が負担となってきたが、新規市債発行額を抑制するなど公債費負担の低減に取り組んできたところであり、「元利償還金」は着実に減少してきた。</a:t>
          </a:r>
        </a:p>
        <a:p>
          <a:r>
            <a:rPr kumimoji="1" lang="ja-JP" altLang="en-US" sz="1400">
              <a:latin typeface="ＭＳ ゴシック" pitchFamily="49" charset="-128"/>
              <a:ea typeface="ＭＳ ゴシック" pitchFamily="49" charset="-128"/>
            </a:rPr>
            <a:t>　今後は、庁舎整備や公共施設老朽化対策などによる「元利償還金」の増や廃棄物処理施設の整備による「組合等が起こした地方債の元利償還金に対する負担金等」の増などが見込まれることから、本市財政への実質的な負担が過大とならないよう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満期一括地方債を利用していない。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将来負担額のうち、</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一般会計等に係る地方債の現在高</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及び</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公営企業債等繰入見込額</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については、「公債費負担適正化計画」の進行管理を行いながら、引き続き適正な管理に取り組んでいく。</a:t>
          </a:r>
        </a:p>
        <a:p>
          <a:r>
            <a:rPr kumimoji="1" lang="ja-JP" altLang="en-US" sz="1300">
              <a:latin typeface="ＭＳ ゴシック" pitchFamily="49" charset="-128"/>
              <a:ea typeface="ＭＳ ゴシック" pitchFamily="49" charset="-128"/>
            </a:rPr>
            <a:t>　また、</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組合等負担等見込額</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については、令和２年度に、し尿処理施設整備を要因として大きく増加し、令和３年度以降も廃棄物処理施設整備に伴い増加する見込みである。</a:t>
          </a:r>
        </a:p>
        <a:p>
          <a:r>
            <a:rPr kumimoji="1" lang="ja-JP" altLang="en-US" sz="1300">
              <a:latin typeface="ＭＳ ゴシック" pitchFamily="49" charset="-128"/>
              <a:ea typeface="ＭＳ ゴシック" pitchFamily="49" charset="-128"/>
            </a:rPr>
            <a:t>　</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退職手当負担見込額</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については、退職年齢の段階的な引き上げに伴い、年度ごとに大きな差が出ることが見込まれるが、退職者数のピークを過ぎていることから、今後の大幅な増加はないものと考えられる。</a:t>
          </a:r>
        </a:p>
        <a:p>
          <a:r>
            <a:rPr kumimoji="1" lang="ja-JP" altLang="en-US" sz="1300">
              <a:latin typeface="ＭＳ ゴシック" pitchFamily="49" charset="-128"/>
              <a:ea typeface="ＭＳ ゴシック" pitchFamily="49" charset="-128"/>
            </a:rPr>
            <a:t>　市役所庁舎や組合での施設整備の影響により、今後、将来負担額が大きく増加する見込みであるが、本市の財政負担が過大とならないよう、組合や関係市町村との調整、実質的な負担の低減に努めていく。</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福島県会津若松市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1,148,116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千円の取り崩しを行うなどしたことで、基金全体としては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庁舎整備が本格化したことから、庁舎整備基金の減により、基金全体は減少する見込みである。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・庁舎整備基金：市庁舎の整備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・まちの拠点整備等基金：会津若松駅前の整備、未利用地等の利活用、その他まちの拠点整備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・公共施設維持整備等基金：公共施設の維持補修、保全、整備等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・国際的ふるさと会津創生基金：ふるさとづくり事業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基金：社会福祉の増進に要する経費</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・庁舎整備基金：庁舎整備費用、仮庁舎整備に係る各課の設備移設等費用、試掘調査及び発掘本調査費用の財源として充当した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ことによる減。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・まちの拠点整備等基金：県立病院跡地民間活力導入可能性調査等業務委託の財源として充当したことによる減。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・公共施設維持整備等基金：公共施設の維持整備の財源として充当したことによる減。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・国際的ふるさと会津創生基金：あいづっこ学力向上推進事業をはじめとするふるさとづくり事業の財源として充当したことによる減。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・社会福祉基金：令和４年度は事業充当による取り崩しは行わず、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・庁舎整備基金：新庁舎の建設が本格化することに伴い、基金の大幅な減が見込まれる。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令和３年度からの繰越金が多かったことで、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1,148,116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千円積み立て、適正とされている標準財政規模の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今後は、今般の社会情勢による物価高騰や原油価格高騰に伴って、必要に応じ、取崩しが発生することが想定されるが、今後も除雪や災害等の緊急事態に備え、前年度決算剰余金の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の額を基本として積み立てるなど、財政調整基金残高の適正水準とされる標準財政規模の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％を安定的に確保することを目指した取り組みを継続していく。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庁舎整備等の大型事業などにより公債費の増加が予想されることから、決算剰余金の一部の積み立てを継続するよう努めていく。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114,200
113,249
382.97
60,312,704
56,732,143
3,322,834
28,969,007
45,148,781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全国類似団体と比較し、依然として低い水準で推移しているところ、これは厳しい地域経済を反映しているものである。今後も市税の確保に努めていく。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xdr:cNvCxnSpPr/>
      </xdr:nvCxnSpPr>
      <xdr:spPr>
        <a:xfrm flipV="1">
          <a:off x="4514850" y="6084207"/>
          <a:ext cx="0" cy="1356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xdr:cNvSpPr txBox="1"/>
      </xdr:nvSpPr>
      <xdr:spPr>
        <a:xfrm>
          <a:off x="4584700" y="741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xdr:cNvCxnSpPr/>
      </xdr:nvCxnSpPr>
      <xdr:spPr>
        <a:xfrm>
          <a:off x="4425950" y="74403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4584700" y="583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425950" y="6084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1" name="直線コネクタ 70"/>
        <xdr:cNvCxnSpPr/>
      </xdr:nvCxnSpPr>
      <xdr:spPr>
        <a:xfrm>
          <a:off x="3752850" y="71945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xdr:cNvSpPr txBox="1"/>
      </xdr:nvSpPr>
      <xdr:spPr>
        <a:xfrm>
          <a:off x="4584700" y="6777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xdr:cNvSpPr/>
      </xdr:nvSpPr>
      <xdr:spPr>
        <a:xfrm>
          <a:off x="4464050" y="69323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78015</xdr:rowOff>
    </xdr:from>
    <xdr:to>
      <xdr:col>19</xdr:col>
      <xdr:colOff>133350</xdr:colOff>
      <xdr:row>43</xdr:row>
      <xdr:rowOff>95250</xdr:rowOff>
    </xdr:to>
    <xdr:cxnSp macro="">
      <xdr:nvCxnSpPr>
        <xdr:cNvPr id="74" name="直線コネクタ 73"/>
        <xdr:cNvCxnSpPr/>
      </xdr:nvCxnSpPr>
      <xdr:spPr>
        <a:xfrm>
          <a:off x="2940050" y="7177315"/>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3702050" y="68979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409950" y="6673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95250</xdr:rowOff>
    </xdr:to>
    <xdr:cxnSp macro="">
      <xdr:nvCxnSpPr>
        <xdr:cNvPr id="77" name="直線コネクタ 76"/>
        <xdr:cNvCxnSpPr/>
      </xdr:nvCxnSpPr>
      <xdr:spPr>
        <a:xfrm flipV="1">
          <a:off x="2127250" y="7177315"/>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2889250" y="68634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xdr:cNvSpPr txBox="1"/>
      </xdr:nvSpPr>
      <xdr:spPr>
        <a:xfrm>
          <a:off x="2597150" y="663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80" name="直線コネクタ 79"/>
        <xdr:cNvCxnSpPr/>
      </xdr:nvCxnSpPr>
      <xdr:spPr>
        <a:xfrm>
          <a:off x="1333500" y="71945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xdr:cNvSpPr/>
      </xdr:nvSpPr>
      <xdr:spPr>
        <a:xfrm>
          <a:off x="2095500" y="68634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xdr:cNvSpPr txBox="1"/>
      </xdr:nvSpPr>
      <xdr:spPr>
        <a:xfrm>
          <a:off x="1784350" y="663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282700" y="68634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xdr:cNvSpPr txBox="1"/>
      </xdr:nvSpPr>
      <xdr:spPr>
        <a:xfrm>
          <a:off x="971550" y="663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90" name="楕円 89"/>
        <xdr:cNvSpPr/>
      </xdr:nvSpPr>
      <xdr:spPr>
        <a:xfrm>
          <a:off x="4464050" y="71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1" name="財政力該当値テキスト"/>
        <xdr:cNvSpPr txBox="1"/>
      </xdr:nvSpPr>
      <xdr:spPr>
        <a:xfrm>
          <a:off x="4584700" y="711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2" name="楕円 91"/>
        <xdr:cNvSpPr/>
      </xdr:nvSpPr>
      <xdr:spPr>
        <a:xfrm>
          <a:off x="3702050" y="71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3" name="テキスト ボックス 92"/>
        <xdr:cNvSpPr txBox="1"/>
      </xdr:nvSpPr>
      <xdr:spPr>
        <a:xfrm>
          <a:off x="3409950" y="72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4" name="楕円 93"/>
        <xdr:cNvSpPr/>
      </xdr:nvSpPr>
      <xdr:spPr>
        <a:xfrm>
          <a:off x="2889250" y="712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113592</xdr:rowOff>
    </xdr:from>
    <xdr:ext cx="762000" cy="259045"/>
    <xdr:sp macro="" textlink="">
      <xdr:nvSpPr>
        <xdr:cNvPr id="95" name="テキスト ボックス 94"/>
        <xdr:cNvSpPr txBox="1"/>
      </xdr:nvSpPr>
      <xdr:spPr>
        <a:xfrm>
          <a:off x="259715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6" name="楕円 95"/>
        <xdr:cNvSpPr/>
      </xdr:nvSpPr>
      <xdr:spPr>
        <a:xfrm>
          <a:off x="2095500" y="7143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7" name="テキスト ボックス 96"/>
        <xdr:cNvSpPr txBox="1"/>
      </xdr:nvSpPr>
      <xdr:spPr>
        <a:xfrm>
          <a:off x="1784350" y="723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8" name="楕円 97"/>
        <xdr:cNvSpPr/>
      </xdr:nvSpPr>
      <xdr:spPr>
        <a:xfrm>
          <a:off x="1282700" y="7143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9" name="テキスト ボックス 98"/>
        <xdr:cNvSpPr txBox="1"/>
      </xdr:nvSpPr>
      <xdr:spPr>
        <a:xfrm>
          <a:off x="971550" y="723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母については、地方税が約７億４，９５１万円の増、消費税交付金が約９，００５万円の増となったものの、地方交付税（普通交付税）が約１，９５７万円の減、地方特例交付金が約３億５５７万円の減となったことにより、経常一般財源は約３億１，７５４万円の減となり、分子となる経常経費充当一般財源は、人件費、維持修繕費が増加したものの、物件費、扶助費が減少したことにより、約１億１，２４０万円の減となったため、数値は０．５ポイント増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今後、高齢化による扶助費の増や、庁舎建設等に伴う公債費の増が予想されるため、これまで以上に自主財源の確保に努めていく。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xdr:cNvCxnSpPr/>
      </xdr:nvCxnSpPr>
      <xdr:spPr>
        <a:xfrm flipV="1">
          <a:off x="4514850" y="9614323"/>
          <a:ext cx="0" cy="15113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xdr:cNvSpPr txBox="1"/>
      </xdr:nvSpPr>
      <xdr:spPr>
        <a:xfrm>
          <a:off x="4584700" y="1109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xdr:cNvCxnSpPr/>
      </xdr:nvCxnSpPr>
      <xdr:spPr>
        <a:xfrm>
          <a:off x="4425950" y="11125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xdr:cNvSpPr txBox="1"/>
      </xdr:nvSpPr>
      <xdr:spPr>
        <a:xfrm>
          <a:off x="4584700" y="937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xdr:cNvCxnSpPr/>
      </xdr:nvCxnSpPr>
      <xdr:spPr>
        <a:xfrm>
          <a:off x="4425950" y="96143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94827</xdr:rowOff>
    </xdr:from>
    <xdr:to>
      <xdr:col>23</xdr:col>
      <xdr:colOff>133350</xdr:colOff>
      <xdr:row>58</xdr:row>
      <xdr:rowOff>135044</xdr:rowOff>
    </xdr:to>
    <xdr:cxnSp macro="">
      <xdr:nvCxnSpPr>
        <xdr:cNvPr id="134" name="直線コネクタ 133"/>
        <xdr:cNvCxnSpPr/>
      </xdr:nvCxnSpPr>
      <xdr:spPr>
        <a:xfrm>
          <a:off x="3752850" y="9670627"/>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72831</xdr:rowOff>
    </xdr:from>
    <xdr:ext cx="762000" cy="259045"/>
    <xdr:sp macro="" textlink="">
      <xdr:nvSpPr>
        <xdr:cNvPr id="135" name="財政構造の弾力性平均値テキスト"/>
        <xdr:cNvSpPr txBox="1"/>
      </xdr:nvSpPr>
      <xdr:spPr>
        <a:xfrm>
          <a:off x="4584700" y="10143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xdr:cNvSpPr/>
      </xdr:nvSpPr>
      <xdr:spPr>
        <a:xfrm>
          <a:off x="4464050" y="101718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94827</xdr:rowOff>
    </xdr:from>
    <xdr:to>
      <xdr:col>19</xdr:col>
      <xdr:colOff>133350</xdr:colOff>
      <xdr:row>60</xdr:row>
      <xdr:rowOff>154094</xdr:rowOff>
    </xdr:to>
    <xdr:cxnSp macro="">
      <xdr:nvCxnSpPr>
        <xdr:cNvPr id="137" name="直線コネクタ 136"/>
        <xdr:cNvCxnSpPr/>
      </xdr:nvCxnSpPr>
      <xdr:spPr>
        <a:xfrm flipV="1">
          <a:off x="2940050" y="9670627"/>
          <a:ext cx="812800" cy="38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xdr:cNvSpPr/>
      </xdr:nvSpPr>
      <xdr:spPr>
        <a:xfrm>
          <a:off x="370205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109237</xdr:rowOff>
    </xdr:from>
    <xdr:ext cx="736600" cy="259045"/>
    <xdr:sp macro="" textlink="">
      <xdr:nvSpPr>
        <xdr:cNvPr id="139" name="テキスト ボックス 138"/>
        <xdr:cNvSpPr txBox="1"/>
      </xdr:nvSpPr>
      <xdr:spPr>
        <a:xfrm>
          <a:off x="340995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154094</xdr:rowOff>
    </xdr:from>
    <xdr:to>
      <xdr:col>15</xdr:col>
      <xdr:colOff>82550</xdr:colOff>
      <xdr:row>60</xdr:row>
      <xdr:rowOff>162137</xdr:rowOff>
    </xdr:to>
    <xdr:cxnSp macro="">
      <xdr:nvCxnSpPr>
        <xdr:cNvPr id="140" name="直線コネクタ 139"/>
        <xdr:cNvCxnSpPr/>
      </xdr:nvCxnSpPr>
      <xdr:spPr>
        <a:xfrm flipV="1">
          <a:off x="2127250" y="10060094"/>
          <a:ext cx="8128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xdr:cNvSpPr/>
      </xdr:nvSpPr>
      <xdr:spPr>
        <a:xfrm>
          <a:off x="2889250" y="1026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xdr:cNvSpPr txBox="1"/>
      </xdr:nvSpPr>
      <xdr:spPr>
        <a:xfrm>
          <a:off x="2597150" y="1034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97790</xdr:rowOff>
    </xdr:from>
    <xdr:to>
      <xdr:col>11</xdr:col>
      <xdr:colOff>31750</xdr:colOff>
      <xdr:row>60</xdr:row>
      <xdr:rowOff>162137</xdr:rowOff>
    </xdr:to>
    <xdr:cxnSp macro="">
      <xdr:nvCxnSpPr>
        <xdr:cNvPr id="143" name="直線コネクタ 142"/>
        <xdr:cNvCxnSpPr/>
      </xdr:nvCxnSpPr>
      <xdr:spPr>
        <a:xfrm>
          <a:off x="1333500" y="10003790"/>
          <a:ext cx="79375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xdr:cNvSpPr/>
      </xdr:nvSpPr>
      <xdr:spPr>
        <a:xfrm>
          <a:off x="2095500" y="102941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144373</xdr:rowOff>
    </xdr:from>
    <xdr:ext cx="762000" cy="259045"/>
    <xdr:sp macro="" textlink="">
      <xdr:nvSpPr>
        <xdr:cNvPr id="145" name="テキスト ボックス 144"/>
        <xdr:cNvSpPr txBox="1"/>
      </xdr:nvSpPr>
      <xdr:spPr>
        <a:xfrm>
          <a:off x="1784350" y="1038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xdr:cNvSpPr/>
      </xdr:nvSpPr>
      <xdr:spPr>
        <a:xfrm>
          <a:off x="1282700" y="102620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7" name="テキスト ボックス 146"/>
        <xdr:cNvSpPr txBox="1"/>
      </xdr:nvSpPr>
      <xdr:spPr>
        <a:xfrm>
          <a:off x="971550" y="1034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84244</xdr:rowOff>
    </xdr:from>
    <xdr:to>
      <xdr:col>23</xdr:col>
      <xdr:colOff>184150</xdr:colOff>
      <xdr:row>59</xdr:row>
      <xdr:rowOff>14394</xdr:rowOff>
    </xdr:to>
    <xdr:sp macro="" textlink="">
      <xdr:nvSpPr>
        <xdr:cNvPr id="153" name="楕円 152"/>
        <xdr:cNvSpPr/>
      </xdr:nvSpPr>
      <xdr:spPr>
        <a:xfrm>
          <a:off x="4464050" y="96600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5521</xdr:rowOff>
    </xdr:from>
    <xdr:ext cx="762000" cy="259045"/>
    <xdr:sp macro="" textlink="">
      <xdr:nvSpPr>
        <xdr:cNvPr id="154" name="財政構造の弾力性該当値テキスト"/>
        <xdr:cNvSpPr txBox="1"/>
      </xdr:nvSpPr>
      <xdr:spPr>
        <a:xfrm>
          <a:off x="4584700" y="958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44027</xdr:rowOff>
    </xdr:from>
    <xdr:to>
      <xdr:col>19</xdr:col>
      <xdr:colOff>184150</xdr:colOff>
      <xdr:row>58</xdr:row>
      <xdr:rowOff>145627</xdr:rowOff>
    </xdr:to>
    <xdr:sp macro="" textlink="">
      <xdr:nvSpPr>
        <xdr:cNvPr id="155" name="楕円 154"/>
        <xdr:cNvSpPr/>
      </xdr:nvSpPr>
      <xdr:spPr>
        <a:xfrm>
          <a:off x="3702050" y="961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155804</xdr:rowOff>
    </xdr:from>
    <xdr:ext cx="736600" cy="259045"/>
    <xdr:sp macro="" textlink="">
      <xdr:nvSpPr>
        <xdr:cNvPr id="156" name="テキスト ボックス 155"/>
        <xdr:cNvSpPr txBox="1"/>
      </xdr:nvSpPr>
      <xdr:spPr>
        <a:xfrm>
          <a:off x="3409950" y="9401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103294</xdr:rowOff>
    </xdr:from>
    <xdr:to>
      <xdr:col>15</xdr:col>
      <xdr:colOff>133350</xdr:colOff>
      <xdr:row>61</xdr:row>
      <xdr:rowOff>33444</xdr:rowOff>
    </xdr:to>
    <xdr:sp macro="" textlink="">
      <xdr:nvSpPr>
        <xdr:cNvPr id="157" name="楕円 156"/>
        <xdr:cNvSpPr/>
      </xdr:nvSpPr>
      <xdr:spPr>
        <a:xfrm>
          <a:off x="2889250" y="100092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43621</xdr:rowOff>
    </xdr:from>
    <xdr:ext cx="762000" cy="259045"/>
    <xdr:sp macro="" textlink="">
      <xdr:nvSpPr>
        <xdr:cNvPr id="158" name="テキスト ボックス 157"/>
        <xdr:cNvSpPr txBox="1"/>
      </xdr:nvSpPr>
      <xdr:spPr>
        <a:xfrm>
          <a:off x="2597150" y="978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111337</xdr:rowOff>
    </xdr:from>
    <xdr:to>
      <xdr:col>11</xdr:col>
      <xdr:colOff>82550</xdr:colOff>
      <xdr:row>61</xdr:row>
      <xdr:rowOff>41487</xdr:rowOff>
    </xdr:to>
    <xdr:sp macro="" textlink="">
      <xdr:nvSpPr>
        <xdr:cNvPr id="159" name="楕円 158"/>
        <xdr:cNvSpPr/>
      </xdr:nvSpPr>
      <xdr:spPr>
        <a:xfrm>
          <a:off x="2095500" y="100173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51664</xdr:rowOff>
    </xdr:from>
    <xdr:ext cx="762000" cy="259045"/>
    <xdr:sp macro="" textlink="">
      <xdr:nvSpPr>
        <xdr:cNvPr id="160" name="テキスト ボックス 159"/>
        <xdr:cNvSpPr txBox="1"/>
      </xdr:nvSpPr>
      <xdr:spPr>
        <a:xfrm>
          <a:off x="1784350" y="979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61" name="楕円 160"/>
        <xdr:cNvSpPr/>
      </xdr:nvSpPr>
      <xdr:spPr>
        <a:xfrm>
          <a:off x="1282700" y="99529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158767</xdr:rowOff>
    </xdr:from>
    <xdr:ext cx="762000" cy="259045"/>
    <xdr:sp macro="" textlink="">
      <xdr:nvSpPr>
        <xdr:cNvPr id="162" name="テキスト ボックス 161"/>
        <xdr:cNvSpPr txBox="1"/>
      </xdr:nvSpPr>
      <xdr:spPr>
        <a:xfrm>
          <a:off x="971550" y="973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円の減である。令和４年度においては、物件費は増加したものの、除雪業務委託料等の減により維持修繕費が減少した。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xdr:cNvCxnSpPr/>
      </xdr:nvCxnSpPr>
      <xdr:spPr>
        <a:xfrm flipV="1">
          <a:off x="4514850" y="13262625"/>
          <a:ext cx="0" cy="1350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xdr:cNvSpPr txBox="1"/>
      </xdr:nvSpPr>
      <xdr:spPr>
        <a:xfrm>
          <a:off x="4584700" y="1458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xdr:cNvCxnSpPr/>
      </xdr:nvCxnSpPr>
      <xdr:spPr>
        <a:xfrm>
          <a:off x="4425950" y="146133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xdr:cNvSpPr txBox="1"/>
      </xdr:nvSpPr>
      <xdr:spPr>
        <a:xfrm>
          <a:off x="4584700" y="1301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xdr:cNvCxnSpPr/>
      </xdr:nvCxnSpPr>
      <xdr:spPr>
        <a:xfrm>
          <a:off x="4425950" y="132626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53299</xdr:rowOff>
    </xdr:from>
    <xdr:to>
      <xdr:col>23</xdr:col>
      <xdr:colOff>133350</xdr:colOff>
      <xdr:row>84</xdr:row>
      <xdr:rowOff>74346</xdr:rowOff>
    </xdr:to>
    <xdr:cxnSp macro="">
      <xdr:nvCxnSpPr>
        <xdr:cNvPr id="197" name="直線コネクタ 196"/>
        <xdr:cNvCxnSpPr/>
      </xdr:nvCxnSpPr>
      <xdr:spPr>
        <a:xfrm flipV="1">
          <a:off x="3752850" y="13921699"/>
          <a:ext cx="7620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99037</xdr:rowOff>
    </xdr:from>
    <xdr:ext cx="762000" cy="259045"/>
    <xdr:sp macro="" textlink="">
      <xdr:nvSpPr>
        <xdr:cNvPr id="198" name="人件費・物件費等の状況平均値テキスト"/>
        <xdr:cNvSpPr txBox="1"/>
      </xdr:nvSpPr>
      <xdr:spPr>
        <a:xfrm>
          <a:off x="4584700" y="13637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xdr:cNvSpPr/>
      </xdr:nvSpPr>
      <xdr:spPr>
        <a:xfrm>
          <a:off x="4464050" y="137858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83454</xdr:rowOff>
    </xdr:from>
    <xdr:to>
      <xdr:col>19</xdr:col>
      <xdr:colOff>133350</xdr:colOff>
      <xdr:row>84</xdr:row>
      <xdr:rowOff>74346</xdr:rowOff>
    </xdr:to>
    <xdr:cxnSp macro="">
      <xdr:nvCxnSpPr>
        <xdr:cNvPr id="200" name="直線コネクタ 199"/>
        <xdr:cNvCxnSpPr/>
      </xdr:nvCxnSpPr>
      <xdr:spPr>
        <a:xfrm>
          <a:off x="2940050" y="13786754"/>
          <a:ext cx="812800" cy="15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xdr:cNvSpPr/>
      </xdr:nvSpPr>
      <xdr:spPr>
        <a:xfrm>
          <a:off x="3702050" y="1372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2" name="テキスト ボックス 201"/>
        <xdr:cNvSpPr txBox="1"/>
      </xdr:nvSpPr>
      <xdr:spPr>
        <a:xfrm>
          <a:off x="3409950" y="13505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92497</xdr:rowOff>
    </xdr:from>
    <xdr:to>
      <xdr:col>15</xdr:col>
      <xdr:colOff>82550</xdr:colOff>
      <xdr:row>83</xdr:row>
      <xdr:rowOff>83454</xdr:rowOff>
    </xdr:to>
    <xdr:cxnSp macro="">
      <xdr:nvCxnSpPr>
        <xdr:cNvPr id="203" name="直線コネクタ 202"/>
        <xdr:cNvCxnSpPr/>
      </xdr:nvCxnSpPr>
      <xdr:spPr>
        <a:xfrm>
          <a:off x="2127250" y="13630697"/>
          <a:ext cx="812800" cy="15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xdr:cNvSpPr/>
      </xdr:nvSpPr>
      <xdr:spPr>
        <a:xfrm>
          <a:off x="2889250" y="136281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30311</xdr:rowOff>
    </xdr:from>
    <xdr:ext cx="762000" cy="259045"/>
    <xdr:sp macro="" textlink="">
      <xdr:nvSpPr>
        <xdr:cNvPr id="205" name="テキスト ボックス 204"/>
        <xdr:cNvSpPr txBox="1"/>
      </xdr:nvSpPr>
      <xdr:spPr>
        <a:xfrm>
          <a:off x="2597150" y="1340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62790</xdr:rowOff>
    </xdr:from>
    <xdr:to>
      <xdr:col>11</xdr:col>
      <xdr:colOff>31750</xdr:colOff>
      <xdr:row>82</xdr:row>
      <xdr:rowOff>92497</xdr:rowOff>
    </xdr:to>
    <xdr:cxnSp macro="">
      <xdr:nvCxnSpPr>
        <xdr:cNvPr id="206" name="直線コネクタ 205"/>
        <xdr:cNvCxnSpPr/>
      </xdr:nvCxnSpPr>
      <xdr:spPr>
        <a:xfrm>
          <a:off x="1333500" y="13600990"/>
          <a:ext cx="793750" cy="2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xdr:cNvSpPr/>
      </xdr:nvSpPr>
      <xdr:spPr>
        <a:xfrm>
          <a:off x="2095500" y="135422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115791</xdr:rowOff>
    </xdr:from>
    <xdr:ext cx="762000" cy="259045"/>
    <xdr:sp macro="" textlink="">
      <xdr:nvSpPr>
        <xdr:cNvPr id="208" name="テキスト ボックス 207"/>
        <xdr:cNvSpPr txBox="1"/>
      </xdr:nvSpPr>
      <xdr:spPr>
        <a:xfrm>
          <a:off x="1784350" y="1332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xdr:cNvSpPr/>
      </xdr:nvSpPr>
      <xdr:spPr>
        <a:xfrm>
          <a:off x="1282700" y="135109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78201</xdr:rowOff>
    </xdr:from>
    <xdr:ext cx="762000" cy="259045"/>
    <xdr:sp macro="" textlink="">
      <xdr:nvSpPr>
        <xdr:cNvPr id="210" name="テキスト ボックス 209"/>
        <xdr:cNvSpPr txBox="1"/>
      </xdr:nvSpPr>
      <xdr:spPr>
        <a:xfrm>
          <a:off x="971550" y="1328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2499</xdr:rowOff>
    </xdr:from>
    <xdr:to>
      <xdr:col>23</xdr:col>
      <xdr:colOff>184150</xdr:colOff>
      <xdr:row>84</xdr:row>
      <xdr:rowOff>104099</xdr:rowOff>
    </xdr:to>
    <xdr:sp macro="" textlink="">
      <xdr:nvSpPr>
        <xdr:cNvPr id="216" name="楕円 215"/>
        <xdr:cNvSpPr/>
      </xdr:nvSpPr>
      <xdr:spPr>
        <a:xfrm>
          <a:off x="4464050" y="138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146026</xdr:rowOff>
    </xdr:from>
    <xdr:ext cx="762000" cy="259045"/>
    <xdr:sp macro="" textlink="">
      <xdr:nvSpPr>
        <xdr:cNvPr id="217" name="人件費・物件費等の状況該当値テキスト"/>
        <xdr:cNvSpPr txBox="1"/>
      </xdr:nvSpPr>
      <xdr:spPr>
        <a:xfrm>
          <a:off x="4584700" y="1384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23546</xdr:rowOff>
    </xdr:from>
    <xdr:to>
      <xdr:col>19</xdr:col>
      <xdr:colOff>184150</xdr:colOff>
      <xdr:row>84</xdr:row>
      <xdr:rowOff>125146</xdr:rowOff>
    </xdr:to>
    <xdr:sp macro="" textlink="">
      <xdr:nvSpPr>
        <xdr:cNvPr id="218" name="楕円 217"/>
        <xdr:cNvSpPr/>
      </xdr:nvSpPr>
      <xdr:spPr>
        <a:xfrm>
          <a:off x="3702050" y="1389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109923</xdr:rowOff>
    </xdr:from>
    <xdr:ext cx="736600" cy="259045"/>
    <xdr:sp macro="" textlink="">
      <xdr:nvSpPr>
        <xdr:cNvPr id="219" name="テキスト ボックス 218"/>
        <xdr:cNvSpPr txBox="1"/>
      </xdr:nvSpPr>
      <xdr:spPr>
        <a:xfrm>
          <a:off x="3409950" y="1397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32654</xdr:rowOff>
    </xdr:from>
    <xdr:to>
      <xdr:col>15</xdr:col>
      <xdr:colOff>133350</xdr:colOff>
      <xdr:row>83</xdr:row>
      <xdr:rowOff>134254</xdr:rowOff>
    </xdr:to>
    <xdr:sp macro="" textlink="">
      <xdr:nvSpPr>
        <xdr:cNvPr id="220" name="楕円 219"/>
        <xdr:cNvSpPr/>
      </xdr:nvSpPr>
      <xdr:spPr>
        <a:xfrm>
          <a:off x="2889250" y="137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119031</xdr:rowOff>
    </xdr:from>
    <xdr:ext cx="762000" cy="259045"/>
    <xdr:sp macro="" textlink="">
      <xdr:nvSpPr>
        <xdr:cNvPr id="221" name="テキスト ボックス 220"/>
        <xdr:cNvSpPr txBox="1"/>
      </xdr:nvSpPr>
      <xdr:spPr>
        <a:xfrm>
          <a:off x="2597150" y="138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41697</xdr:rowOff>
    </xdr:from>
    <xdr:to>
      <xdr:col>11</xdr:col>
      <xdr:colOff>82550</xdr:colOff>
      <xdr:row>82</xdr:row>
      <xdr:rowOff>143297</xdr:rowOff>
    </xdr:to>
    <xdr:sp macro="" textlink="">
      <xdr:nvSpPr>
        <xdr:cNvPr id="222" name="楕円 221"/>
        <xdr:cNvSpPr/>
      </xdr:nvSpPr>
      <xdr:spPr>
        <a:xfrm>
          <a:off x="2095500" y="135798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128074</xdr:rowOff>
    </xdr:from>
    <xdr:ext cx="762000" cy="259045"/>
    <xdr:sp macro="" textlink="">
      <xdr:nvSpPr>
        <xdr:cNvPr id="223" name="テキスト ボックス 222"/>
        <xdr:cNvSpPr txBox="1"/>
      </xdr:nvSpPr>
      <xdr:spPr>
        <a:xfrm>
          <a:off x="1784350" y="13666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11990</xdr:rowOff>
    </xdr:from>
    <xdr:to>
      <xdr:col>7</xdr:col>
      <xdr:colOff>31750</xdr:colOff>
      <xdr:row>82</xdr:row>
      <xdr:rowOff>113590</xdr:rowOff>
    </xdr:to>
    <xdr:sp macro="" textlink="">
      <xdr:nvSpPr>
        <xdr:cNvPr id="224" name="楕円 223"/>
        <xdr:cNvSpPr/>
      </xdr:nvSpPr>
      <xdr:spPr>
        <a:xfrm>
          <a:off x="1282700" y="135501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98367</xdr:rowOff>
    </xdr:from>
    <xdr:ext cx="762000" cy="259045"/>
    <xdr:sp macro="" textlink="">
      <xdr:nvSpPr>
        <xdr:cNvPr id="225" name="テキスト ボックス 224"/>
        <xdr:cNvSpPr txBox="1"/>
      </xdr:nvSpPr>
      <xdr:spPr>
        <a:xfrm>
          <a:off x="971550" y="1363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本市では「行財政再建プログラム」に基づき、平成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年度にかけて独自の給与カットや手当の見直しを行い、その後も特殊勤務手当の縮減を実施してきたが、近年は類似団体平均を上回って推移している。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国家公務員の時限的な給与削減の影響により大きく上昇した平成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年度よりは減少したものの、今後も人事院勧告や県人事委員会勧告等を踏まえ適正な給与水準への見直し等を行っていく。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xdr:cNvCxnSpPr/>
      </xdr:nvCxnSpPr>
      <xdr:spPr>
        <a:xfrm flipV="1">
          <a:off x="15474950" y="13286921"/>
          <a:ext cx="0" cy="14423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xdr:cNvSpPr txBox="1"/>
      </xdr:nvSpPr>
      <xdr:spPr>
        <a:xfrm>
          <a:off x="15563850" y="147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xdr:cNvCxnSpPr/>
      </xdr:nvCxnSpPr>
      <xdr:spPr>
        <a:xfrm>
          <a:off x="15405100" y="147292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5563850" y="1304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5405100" y="13286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86</xdr:row>
      <xdr:rowOff>101600</xdr:rowOff>
    </xdr:to>
    <xdr:cxnSp macro="">
      <xdr:nvCxnSpPr>
        <xdr:cNvPr id="261" name="直線コネクタ 260"/>
        <xdr:cNvCxnSpPr/>
      </xdr:nvCxnSpPr>
      <xdr:spPr>
        <a:xfrm flipV="1">
          <a:off x="14712950" y="14282964"/>
          <a:ext cx="762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xdr:cNvSpPr txBox="1"/>
      </xdr:nvSpPr>
      <xdr:spPr>
        <a:xfrm>
          <a:off x="15563850" y="13854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xdr:cNvSpPr/>
      </xdr:nvSpPr>
      <xdr:spPr>
        <a:xfrm>
          <a:off x="15430500" y="140035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153307</xdr:rowOff>
    </xdr:to>
    <xdr:cxnSp macro="">
      <xdr:nvCxnSpPr>
        <xdr:cNvPr id="264" name="直線コネクタ 263"/>
        <xdr:cNvCxnSpPr/>
      </xdr:nvCxnSpPr>
      <xdr:spPr>
        <a:xfrm flipV="1">
          <a:off x="13906500" y="14300200"/>
          <a:ext cx="80645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xdr:cNvSpPr/>
      </xdr:nvSpPr>
      <xdr:spPr>
        <a:xfrm>
          <a:off x="14668500" y="14020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xdr:cNvSpPr txBox="1"/>
      </xdr:nvSpPr>
      <xdr:spPr>
        <a:xfrm>
          <a:off x="14370050" y="13796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153307</xdr:rowOff>
    </xdr:to>
    <xdr:cxnSp macro="">
      <xdr:nvCxnSpPr>
        <xdr:cNvPr id="267" name="直線コネクタ 266"/>
        <xdr:cNvCxnSpPr/>
      </xdr:nvCxnSpPr>
      <xdr:spPr>
        <a:xfrm>
          <a:off x="13106400" y="14265729"/>
          <a:ext cx="8001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3868400" y="141178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xdr:cNvSpPr txBox="1"/>
      </xdr:nvSpPr>
      <xdr:spPr>
        <a:xfrm>
          <a:off x="13557250" y="1389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118836</xdr:rowOff>
    </xdr:to>
    <xdr:cxnSp macro="">
      <xdr:nvCxnSpPr>
        <xdr:cNvPr id="270" name="直線コネクタ 269"/>
        <xdr:cNvCxnSpPr/>
      </xdr:nvCxnSpPr>
      <xdr:spPr>
        <a:xfrm flipV="1">
          <a:off x="12293600" y="14265729"/>
          <a:ext cx="8128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xdr:cNvSpPr/>
      </xdr:nvSpPr>
      <xdr:spPr>
        <a:xfrm>
          <a:off x="13055600" y="1410062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xdr:cNvSpPr txBox="1"/>
      </xdr:nvSpPr>
      <xdr:spPr>
        <a:xfrm>
          <a:off x="12763500" y="1387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xdr:cNvSpPr/>
      </xdr:nvSpPr>
      <xdr:spPr>
        <a:xfrm>
          <a:off x="12242800" y="141523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xdr:cNvSpPr txBox="1"/>
      </xdr:nvSpPr>
      <xdr:spPr>
        <a:xfrm>
          <a:off x="119507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80" name="楕円 279"/>
        <xdr:cNvSpPr/>
      </xdr:nvSpPr>
      <xdr:spPr>
        <a:xfrm>
          <a:off x="15430500" y="1423216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81" name="給与水準   （国との比較）該当値テキスト"/>
        <xdr:cNvSpPr txBox="1"/>
      </xdr:nvSpPr>
      <xdr:spPr>
        <a:xfrm>
          <a:off x="15563850" y="1420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2" name="楕円 281"/>
        <xdr:cNvSpPr/>
      </xdr:nvSpPr>
      <xdr:spPr>
        <a:xfrm>
          <a:off x="14668500" y="142494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3" name="テキスト ボックス 282"/>
        <xdr:cNvSpPr txBox="1"/>
      </xdr:nvSpPr>
      <xdr:spPr>
        <a:xfrm>
          <a:off x="14370050" y="1433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4" name="楕円 283"/>
        <xdr:cNvSpPr/>
      </xdr:nvSpPr>
      <xdr:spPr>
        <a:xfrm>
          <a:off x="13868400" y="143011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5" name="テキスト ボックス 284"/>
        <xdr:cNvSpPr txBox="1"/>
      </xdr:nvSpPr>
      <xdr:spPr>
        <a:xfrm>
          <a:off x="13557250" y="1438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6" name="楕円 285"/>
        <xdr:cNvSpPr/>
      </xdr:nvSpPr>
      <xdr:spPr>
        <a:xfrm>
          <a:off x="13055600" y="14214929"/>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7" name="テキスト ボックス 286"/>
        <xdr:cNvSpPr txBox="1"/>
      </xdr:nvSpPr>
      <xdr:spPr>
        <a:xfrm>
          <a:off x="12763500" y="1430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8" name="楕円 287"/>
        <xdr:cNvSpPr/>
      </xdr:nvSpPr>
      <xdr:spPr>
        <a:xfrm>
          <a:off x="12242800" y="142666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9" name="テキスト ボックス 288"/>
        <xdr:cNvSpPr txBox="1"/>
      </xdr:nvSpPr>
      <xdr:spPr>
        <a:xfrm>
          <a:off x="11950700" y="143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これまで外部委託の推進や会計年度任用職員の活用、新規職員の抑制などにより職員数の削減に取り組んできたところである。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今後も抑制基調を基本としながら、適正な定員管理に努めていく。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xdr:cNvCxnSpPr/>
      </xdr:nvCxnSpPr>
      <xdr:spPr>
        <a:xfrm flipV="1">
          <a:off x="15474950" y="9849273"/>
          <a:ext cx="0" cy="1226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xdr:cNvSpPr txBox="1"/>
      </xdr:nvSpPr>
      <xdr:spPr>
        <a:xfrm>
          <a:off x="15563850" y="110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xdr:cNvCxnSpPr/>
      </xdr:nvCxnSpPr>
      <xdr:spPr>
        <a:xfrm>
          <a:off x="15405100" y="110753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xdr:cNvSpPr txBox="1"/>
      </xdr:nvSpPr>
      <xdr:spPr>
        <a:xfrm>
          <a:off x="15563850" y="959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xdr:cNvCxnSpPr/>
      </xdr:nvCxnSpPr>
      <xdr:spPr>
        <a:xfrm>
          <a:off x="15405100" y="98492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97684</xdr:rowOff>
    </xdr:from>
    <xdr:to>
      <xdr:col>81</xdr:col>
      <xdr:colOff>44450</xdr:colOff>
      <xdr:row>64</xdr:row>
      <xdr:rowOff>123825</xdr:rowOff>
    </xdr:to>
    <xdr:cxnSp macro="">
      <xdr:nvCxnSpPr>
        <xdr:cNvPr id="324" name="直線コネクタ 323"/>
        <xdr:cNvCxnSpPr/>
      </xdr:nvCxnSpPr>
      <xdr:spPr>
        <a:xfrm>
          <a:off x="14712950" y="10664084"/>
          <a:ext cx="762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5" name="定員管理の状況平均値テキスト"/>
        <xdr:cNvSpPr txBox="1"/>
      </xdr:nvSpPr>
      <xdr:spPr>
        <a:xfrm>
          <a:off x="15563850" y="10234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xdr:cNvSpPr/>
      </xdr:nvSpPr>
      <xdr:spPr>
        <a:xfrm>
          <a:off x="15430500" y="1038267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79587</xdr:rowOff>
    </xdr:from>
    <xdr:to>
      <xdr:col>77</xdr:col>
      <xdr:colOff>44450</xdr:colOff>
      <xdr:row>64</xdr:row>
      <xdr:rowOff>97684</xdr:rowOff>
    </xdr:to>
    <xdr:cxnSp macro="">
      <xdr:nvCxnSpPr>
        <xdr:cNvPr id="327" name="直線コネクタ 326"/>
        <xdr:cNvCxnSpPr/>
      </xdr:nvCxnSpPr>
      <xdr:spPr>
        <a:xfrm>
          <a:off x="13906500" y="10645987"/>
          <a:ext cx="80645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xdr:cNvSpPr/>
      </xdr:nvSpPr>
      <xdr:spPr>
        <a:xfrm>
          <a:off x="14668500" y="1037060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9" name="テキスト ボックス 328"/>
        <xdr:cNvSpPr txBox="1"/>
      </xdr:nvSpPr>
      <xdr:spPr>
        <a:xfrm>
          <a:off x="14370050" y="10145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55456</xdr:rowOff>
    </xdr:from>
    <xdr:to>
      <xdr:col>72</xdr:col>
      <xdr:colOff>203200</xdr:colOff>
      <xdr:row>64</xdr:row>
      <xdr:rowOff>79587</xdr:rowOff>
    </xdr:to>
    <xdr:cxnSp macro="">
      <xdr:nvCxnSpPr>
        <xdr:cNvPr id="330" name="直線コネクタ 329"/>
        <xdr:cNvCxnSpPr/>
      </xdr:nvCxnSpPr>
      <xdr:spPr>
        <a:xfrm>
          <a:off x="13106400" y="10621856"/>
          <a:ext cx="8001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xdr:cNvSpPr/>
      </xdr:nvSpPr>
      <xdr:spPr>
        <a:xfrm>
          <a:off x="13868400" y="103625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2" name="テキスト ボックス 331"/>
        <xdr:cNvSpPr txBox="1"/>
      </xdr:nvSpPr>
      <xdr:spPr>
        <a:xfrm>
          <a:off x="13557250" y="1013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41381</xdr:rowOff>
    </xdr:from>
    <xdr:to>
      <xdr:col>68</xdr:col>
      <xdr:colOff>152400</xdr:colOff>
      <xdr:row>64</xdr:row>
      <xdr:rowOff>55456</xdr:rowOff>
    </xdr:to>
    <xdr:cxnSp macro="">
      <xdr:nvCxnSpPr>
        <xdr:cNvPr id="333" name="直線コネクタ 332"/>
        <xdr:cNvCxnSpPr/>
      </xdr:nvCxnSpPr>
      <xdr:spPr>
        <a:xfrm>
          <a:off x="12293600" y="10607781"/>
          <a:ext cx="8128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xdr:cNvSpPr/>
      </xdr:nvSpPr>
      <xdr:spPr>
        <a:xfrm>
          <a:off x="13055600" y="1036055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64681</xdr:rowOff>
    </xdr:from>
    <xdr:ext cx="762000" cy="259045"/>
    <xdr:sp macro="" textlink="">
      <xdr:nvSpPr>
        <xdr:cNvPr id="335" name="テキスト ボックス 334"/>
        <xdr:cNvSpPr txBox="1"/>
      </xdr:nvSpPr>
      <xdr:spPr>
        <a:xfrm>
          <a:off x="12763500" y="1013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xdr:cNvSpPr/>
      </xdr:nvSpPr>
      <xdr:spPr>
        <a:xfrm>
          <a:off x="12242800" y="10350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54627</xdr:rowOff>
    </xdr:from>
    <xdr:ext cx="762000" cy="259045"/>
    <xdr:sp macro="" textlink="">
      <xdr:nvSpPr>
        <xdr:cNvPr id="337" name="テキスト ボックス 336"/>
        <xdr:cNvSpPr txBox="1"/>
      </xdr:nvSpPr>
      <xdr:spPr>
        <a:xfrm>
          <a:off x="119507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73025</xdr:rowOff>
    </xdr:from>
    <xdr:to>
      <xdr:col>81</xdr:col>
      <xdr:colOff>95250</xdr:colOff>
      <xdr:row>65</xdr:row>
      <xdr:rowOff>3175</xdr:rowOff>
    </xdr:to>
    <xdr:sp macro="" textlink="">
      <xdr:nvSpPr>
        <xdr:cNvPr id="343" name="楕円 342"/>
        <xdr:cNvSpPr/>
      </xdr:nvSpPr>
      <xdr:spPr>
        <a:xfrm>
          <a:off x="15430500" y="106394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45102</xdr:rowOff>
    </xdr:from>
    <xdr:ext cx="762000" cy="259045"/>
    <xdr:sp macro="" textlink="">
      <xdr:nvSpPr>
        <xdr:cNvPr id="344" name="定員管理の状況該当値テキスト"/>
        <xdr:cNvSpPr txBox="1"/>
      </xdr:nvSpPr>
      <xdr:spPr>
        <a:xfrm>
          <a:off x="15563850" y="1061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46884</xdr:rowOff>
    </xdr:from>
    <xdr:to>
      <xdr:col>77</xdr:col>
      <xdr:colOff>95250</xdr:colOff>
      <xdr:row>64</xdr:row>
      <xdr:rowOff>148484</xdr:rowOff>
    </xdr:to>
    <xdr:sp macro="" textlink="">
      <xdr:nvSpPr>
        <xdr:cNvPr id="345" name="楕円 344"/>
        <xdr:cNvSpPr/>
      </xdr:nvSpPr>
      <xdr:spPr>
        <a:xfrm>
          <a:off x="14668500" y="1061328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133261</xdr:rowOff>
    </xdr:from>
    <xdr:ext cx="736600" cy="259045"/>
    <xdr:sp macro="" textlink="">
      <xdr:nvSpPr>
        <xdr:cNvPr id="346" name="テキスト ボックス 345"/>
        <xdr:cNvSpPr txBox="1"/>
      </xdr:nvSpPr>
      <xdr:spPr>
        <a:xfrm>
          <a:off x="14370050" y="1069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28787</xdr:rowOff>
    </xdr:from>
    <xdr:to>
      <xdr:col>73</xdr:col>
      <xdr:colOff>44450</xdr:colOff>
      <xdr:row>64</xdr:row>
      <xdr:rowOff>130387</xdr:rowOff>
    </xdr:to>
    <xdr:sp macro="" textlink="">
      <xdr:nvSpPr>
        <xdr:cNvPr id="347" name="楕円 346"/>
        <xdr:cNvSpPr/>
      </xdr:nvSpPr>
      <xdr:spPr>
        <a:xfrm>
          <a:off x="13868400" y="105951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115164</xdr:rowOff>
    </xdr:from>
    <xdr:ext cx="762000" cy="259045"/>
    <xdr:sp macro="" textlink="">
      <xdr:nvSpPr>
        <xdr:cNvPr id="348" name="テキスト ボックス 347"/>
        <xdr:cNvSpPr txBox="1"/>
      </xdr:nvSpPr>
      <xdr:spPr>
        <a:xfrm>
          <a:off x="13557250" y="1068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4656</xdr:rowOff>
    </xdr:from>
    <xdr:to>
      <xdr:col>68</xdr:col>
      <xdr:colOff>203200</xdr:colOff>
      <xdr:row>64</xdr:row>
      <xdr:rowOff>106256</xdr:rowOff>
    </xdr:to>
    <xdr:sp macro="" textlink="">
      <xdr:nvSpPr>
        <xdr:cNvPr id="349" name="楕円 348"/>
        <xdr:cNvSpPr/>
      </xdr:nvSpPr>
      <xdr:spPr>
        <a:xfrm>
          <a:off x="13055600" y="10571056"/>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91033</xdr:rowOff>
    </xdr:from>
    <xdr:ext cx="762000" cy="259045"/>
    <xdr:sp macro="" textlink="">
      <xdr:nvSpPr>
        <xdr:cNvPr id="350" name="テキスト ボックス 349"/>
        <xdr:cNvSpPr txBox="1"/>
      </xdr:nvSpPr>
      <xdr:spPr>
        <a:xfrm>
          <a:off x="12763500" y="1065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162031</xdr:rowOff>
    </xdr:from>
    <xdr:to>
      <xdr:col>64</xdr:col>
      <xdr:colOff>152400</xdr:colOff>
      <xdr:row>64</xdr:row>
      <xdr:rowOff>92181</xdr:rowOff>
    </xdr:to>
    <xdr:sp macro="" textlink="">
      <xdr:nvSpPr>
        <xdr:cNvPr id="351" name="楕円 350"/>
        <xdr:cNvSpPr/>
      </xdr:nvSpPr>
      <xdr:spPr>
        <a:xfrm>
          <a:off x="12242800" y="105633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76958</xdr:rowOff>
    </xdr:from>
    <xdr:ext cx="762000" cy="259045"/>
    <xdr:sp macro="" textlink="">
      <xdr:nvSpPr>
        <xdr:cNvPr id="352" name="テキスト ボックス 351"/>
        <xdr:cNvSpPr txBox="1"/>
      </xdr:nvSpPr>
      <xdr:spPr>
        <a:xfrm>
          <a:off x="11950700" y="1064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当年度の単年度の実質公債費比率は昨年度から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ポイント増加したものの、３ヵ年平均の実質公債費比率は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％となり、昨年度と同水準であった。これは、分母の構成要素である「標準税収入額等」の増や「普通交付税額」「臨時財政対策債発行可能額」の減などにより、分母が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536,517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千円の減となったことに加え、分子の構成要素である「元利償還金」の増などに伴い、単年度の実質公債費比率が増となったものである。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今後も市役所庁舎や廃棄物処理施設の整備などがあることから、実質的な負担が過大とならないよう健全な財政運営に努めていく。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xdr:cNvCxnSpPr/>
      </xdr:nvCxnSpPr>
      <xdr:spPr>
        <a:xfrm flipV="1">
          <a:off x="15474950" y="5832022"/>
          <a:ext cx="0" cy="1505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xdr:cNvSpPr txBox="1"/>
      </xdr:nvSpPr>
      <xdr:spPr>
        <a:xfrm>
          <a:off x="15563850" y="730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xdr:cNvCxnSpPr/>
      </xdr:nvCxnSpPr>
      <xdr:spPr>
        <a:xfrm>
          <a:off x="15405100" y="7337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xdr:cNvSpPr txBox="1"/>
      </xdr:nvSpPr>
      <xdr:spPr>
        <a:xfrm>
          <a:off x="15563850" y="558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xdr:cNvCxnSpPr/>
      </xdr:nvCxnSpPr>
      <xdr:spPr>
        <a:xfrm>
          <a:off x="15405100" y="58320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40</xdr:row>
      <xdr:rowOff>161472</xdr:rowOff>
    </xdr:to>
    <xdr:cxnSp macro="">
      <xdr:nvCxnSpPr>
        <xdr:cNvPr id="387" name="直線コネクタ 386"/>
        <xdr:cNvCxnSpPr/>
      </xdr:nvCxnSpPr>
      <xdr:spPr>
        <a:xfrm>
          <a:off x="14712950" y="676547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8" name="公債費負担の状況平均値テキスト"/>
        <xdr:cNvSpPr txBox="1"/>
      </xdr:nvSpPr>
      <xdr:spPr>
        <a:xfrm>
          <a:off x="15563850" y="65431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xdr:cNvSpPr/>
      </xdr:nvSpPr>
      <xdr:spPr>
        <a:xfrm>
          <a:off x="15430500" y="669169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161472</xdr:rowOff>
    </xdr:from>
    <xdr:to>
      <xdr:col>77</xdr:col>
      <xdr:colOff>44450</xdr:colOff>
      <xdr:row>41</xdr:row>
      <xdr:rowOff>24493</xdr:rowOff>
    </xdr:to>
    <xdr:cxnSp macro="">
      <xdr:nvCxnSpPr>
        <xdr:cNvPr id="390" name="直線コネクタ 389"/>
        <xdr:cNvCxnSpPr/>
      </xdr:nvCxnSpPr>
      <xdr:spPr>
        <a:xfrm flipV="1">
          <a:off x="13906500" y="6765472"/>
          <a:ext cx="806450" cy="2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xdr:cNvSpPr/>
      </xdr:nvSpPr>
      <xdr:spPr>
        <a:xfrm>
          <a:off x="14668500" y="6680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2" name="テキスト ボックス 391"/>
        <xdr:cNvSpPr txBox="1"/>
      </xdr:nvSpPr>
      <xdr:spPr>
        <a:xfrm>
          <a:off x="14370050" y="645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81945</xdr:rowOff>
    </xdr:to>
    <xdr:cxnSp macro="">
      <xdr:nvCxnSpPr>
        <xdr:cNvPr id="393" name="直線コネクタ 392"/>
        <xdr:cNvCxnSpPr/>
      </xdr:nvCxnSpPr>
      <xdr:spPr>
        <a:xfrm flipV="1">
          <a:off x="13106400" y="6793593"/>
          <a:ext cx="8001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xdr:cNvSpPr/>
      </xdr:nvSpPr>
      <xdr:spPr>
        <a:xfrm>
          <a:off x="13868400" y="66457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95" name="テキスト ボックス 394"/>
        <xdr:cNvSpPr txBox="1"/>
      </xdr:nvSpPr>
      <xdr:spPr>
        <a:xfrm>
          <a:off x="1355725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81945</xdr:rowOff>
    </xdr:from>
    <xdr:to>
      <xdr:col>68</xdr:col>
      <xdr:colOff>152400</xdr:colOff>
      <xdr:row>41</xdr:row>
      <xdr:rowOff>150888</xdr:rowOff>
    </xdr:to>
    <xdr:cxnSp macro="">
      <xdr:nvCxnSpPr>
        <xdr:cNvPr id="396" name="直線コネクタ 395"/>
        <xdr:cNvCxnSpPr/>
      </xdr:nvCxnSpPr>
      <xdr:spPr>
        <a:xfrm flipV="1">
          <a:off x="12293600" y="6851045"/>
          <a:ext cx="8128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xdr:cNvSpPr/>
      </xdr:nvSpPr>
      <xdr:spPr>
        <a:xfrm>
          <a:off x="13055600" y="6645728"/>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8" name="テキスト ボックス 397"/>
        <xdr:cNvSpPr txBox="1"/>
      </xdr:nvSpPr>
      <xdr:spPr>
        <a:xfrm>
          <a:off x="127635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xdr:cNvSpPr/>
      </xdr:nvSpPr>
      <xdr:spPr>
        <a:xfrm>
          <a:off x="12242800" y="6680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0" name="テキスト ボックス 399"/>
        <xdr:cNvSpPr txBox="1"/>
      </xdr:nvSpPr>
      <xdr:spPr>
        <a:xfrm>
          <a:off x="1195070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406" name="楕円 405"/>
        <xdr:cNvSpPr/>
      </xdr:nvSpPr>
      <xdr:spPr>
        <a:xfrm>
          <a:off x="15430500" y="67146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82749</xdr:rowOff>
    </xdr:from>
    <xdr:ext cx="762000" cy="259045"/>
    <xdr:sp macro="" textlink="">
      <xdr:nvSpPr>
        <xdr:cNvPr id="407" name="公債費負担の状況該当値テキスト"/>
        <xdr:cNvSpPr txBox="1"/>
      </xdr:nvSpPr>
      <xdr:spPr>
        <a:xfrm>
          <a:off x="15563850" y="668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110672</xdr:rowOff>
    </xdr:from>
    <xdr:to>
      <xdr:col>77</xdr:col>
      <xdr:colOff>95250</xdr:colOff>
      <xdr:row>41</xdr:row>
      <xdr:rowOff>40822</xdr:rowOff>
    </xdr:to>
    <xdr:sp macro="" textlink="">
      <xdr:nvSpPr>
        <xdr:cNvPr id="408" name="楕円 407"/>
        <xdr:cNvSpPr/>
      </xdr:nvSpPr>
      <xdr:spPr>
        <a:xfrm>
          <a:off x="14668500" y="67146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409" name="テキスト ボックス 408"/>
        <xdr:cNvSpPr txBox="1"/>
      </xdr:nvSpPr>
      <xdr:spPr>
        <a:xfrm>
          <a:off x="14370050" y="679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10" name="楕円 409"/>
        <xdr:cNvSpPr/>
      </xdr:nvSpPr>
      <xdr:spPr>
        <a:xfrm>
          <a:off x="13868400" y="67491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11" name="テキスト ボックス 410"/>
        <xdr:cNvSpPr txBox="1"/>
      </xdr:nvSpPr>
      <xdr:spPr>
        <a:xfrm>
          <a:off x="13557250" y="682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31145</xdr:rowOff>
    </xdr:from>
    <xdr:to>
      <xdr:col>68</xdr:col>
      <xdr:colOff>203200</xdr:colOff>
      <xdr:row>41</xdr:row>
      <xdr:rowOff>132745</xdr:rowOff>
    </xdr:to>
    <xdr:sp macro="" textlink="">
      <xdr:nvSpPr>
        <xdr:cNvPr id="412" name="楕円 411"/>
        <xdr:cNvSpPr/>
      </xdr:nvSpPr>
      <xdr:spPr>
        <a:xfrm>
          <a:off x="13055600" y="680024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117522</xdr:rowOff>
    </xdr:from>
    <xdr:ext cx="762000" cy="259045"/>
    <xdr:sp macro="" textlink="">
      <xdr:nvSpPr>
        <xdr:cNvPr id="413" name="テキスト ボックス 412"/>
        <xdr:cNvSpPr txBox="1"/>
      </xdr:nvSpPr>
      <xdr:spPr>
        <a:xfrm>
          <a:off x="12763500" y="6886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100088</xdr:rowOff>
    </xdr:from>
    <xdr:to>
      <xdr:col>64</xdr:col>
      <xdr:colOff>152400</xdr:colOff>
      <xdr:row>42</xdr:row>
      <xdr:rowOff>30238</xdr:rowOff>
    </xdr:to>
    <xdr:sp macro="" textlink="">
      <xdr:nvSpPr>
        <xdr:cNvPr id="414" name="楕円 413"/>
        <xdr:cNvSpPr/>
      </xdr:nvSpPr>
      <xdr:spPr>
        <a:xfrm>
          <a:off x="12242800" y="68691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15015</xdr:rowOff>
    </xdr:from>
    <xdr:ext cx="762000" cy="259045"/>
    <xdr:sp macro="" textlink="">
      <xdr:nvSpPr>
        <xdr:cNvPr id="415" name="テキスト ボックス 414"/>
        <xdr:cNvSpPr txBox="1"/>
      </xdr:nvSpPr>
      <xdr:spPr>
        <a:xfrm>
          <a:off x="11950700" y="694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当年度の将来負担比率は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これは、分子の構成要素である「退職手当負担見込額」が減となったものの、「地方債現在高」が新庁舎整備の建設工事が開始されたことにより増となったこと、分母である標準財政規模が減となったことなど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今後も、新庁舎整備や組合での施設整備の影響による将来負担比率の増加も考えられるが、本市の財政負担が過大とならないよう、実質的な負担の低減に努めていく。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xdr:cNvCxnSpPr/>
      </xdr:nvCxnSpPr>
      <xdr:spPr>
        <a:xfrm flipV="1">
          <a:off x="15474950" y="2230664"/>
          <a:ext cx="0" cy="1495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xdr:cNvSpPr txBox="1"/>
      </xdr:nvSpPr>
      <xdr:spPr>
        <a:xfrm>
          <a:off x="15563850" y="369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xdr:cNvCxnSpPr/>
      </xdr:nvCxnSpPr>
      <xdr:spPr>
        <a:xfrm>
          <a:off x="15405100" y="37264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xdr:cNvSpPr txBox="1"/>
      </xdr:nvSpPr>
      <xdr:spPr>
        <a:xfrm>
          <a:off x="15563850" y="193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100874</xdr:rowOff>
    </xdr:from>
    <xdr:to>
      <xdr:col>81</xdr:col>
      <xdr:colOff>44450</xdr:colOff>
      <xdr:row>16</xdr:row>
      <xdr:rowOff>118110</xdr:rowOff>
    </xdr:to>
    <xdr:cxnSp macro="">
      <xdr:nvCxnSpPr>
        <xdr:cNvPr id="451" name="直線コネクタ 450"/>
        <xdr:cNvCxnSpPr/>
      </xdr:nvCxnSpPr>
      <xdr:spPr>
        <a:xfrm>
          <a:off x="14712950" y="2742474"/>
          <a:ext cx="762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xdr:cNvSpPr txBox="1"/>
      </xdr:nvSpPr>
      <xdr:spPr>
        <a:xfrm>
          <a:off x="15563850" y="204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xdr:cNvSpPr/>
      </xdr:nvSpPr>
      <xdr:spPr>
        <a:xfrm>
          <a:off x="15430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100874</xdr:rowOff>
    </xdr:from>
    <xdr:to>
      <xdr:col>77</xdr:col>
      <xdr:colOff>44450</xdr:colOff>
      <xdr:row>17</xdr:row>
      <xdr:rowOff>44904</xdr:rowOff>
    </xdr:to>
    <xdr:cxnSp macro="">
      <xdr:nvCxnSpPr>
        <xdr:cNvPr id="454" name="直線コネクタ 453"/>
        <xdr:cNvCxnSpPr/>
      </xdr:nvCxnSpPr>
      <xdr:spPr>
        <a:xfrm flipV="1">
          <a:off x="13906500" y="2742474"/>
          <a:ext cx="806450" cy="10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xdr:cNvSpPr/>
      </xdr:nvSpPr>
      <xdr:spPr>
        <a:xfrm>
          <a:off x="14668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xdr:cNvSpPr txBox="1"/>
      </xdr:nvSpPr>
      <xdr:spPr>
        <a:xfrm>
          <a:off x="14370050" y="196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38826</xdr:rowOff>
    </xdr:from>
    <xdr:to>
      <xdr:col>72</xdr:col>
      <xdr:colOff>203200</xdr:colOff>
      <xdr:row>17</xdr:row>
      <xdr:rowOff>44904</xdr:rowOff>
    </xdr:to>
    <xdr:cxnSp macro="">
      <xdr:nvCxnSpPr>
        <xdr:cNvPr id="457" name="直線コネクタ 456"/>
        <xdr:cNvCxnSpPr/>
      </xdr:nvCxnSpPr>
      <xdr:spPr>
        <a:xfrm>
          <a:off x="13106400" y="2680426"/>
          <a:ext cx="800100" cy="17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100784</xdr:rowOff>
    </xdr:from>
    <xdr:to>
      <xdr:col>73</xdr:col>
      <xdr:colOff>44450</xdr:colOff>
      <xdr:row>14</xdr:row>
      <xdr:rowOff>30934</xdr:rowOff>
    </xdr:to>
    <xdr:sp macro="" textlink="">
      <xdr:nvSpPr>
        <xdr:cNvPr id="458" name="フローチャート: 判断 457"/>
        <xdr:cNvSpPr/>
      </xdr:nvSpPr>
      <xdr:spPr>
        <a:xfrm>
          <a:off x="13868400" y="22470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9" name="テキスト ボックス 458"/>
        <xdr:cNvSpPr txBox="1"/>
      </xdr:nvSpPr>
      <xdr:spPr>
        <a:xfrm>
          <a:off x="13557250" y="202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38826</xdr:rowOff>
    </xdr:from>
    <xdr:to>
      <xdr:col>68</xdr:col>
      <xdr:colOff>152400</xdr:colOff>
      <xdr:row>16</xdr:row>
      <xdr:rowOff>52614</xdr:rowOff>
    </xdr:to>
    <xdr:cxnSp macro="">
      <xdr:nvCxnSpPr>
        <xdr:cNvPr id="460" name="直線コネクタ 459"/>
        <xdr:cNvCxnSpPr/>
      </xdr:nvCxnSpPr>
      <xdr:spPr>
        <a:xfrm flipV="1">
          <a:off x="12293600" y="2680426"/>
          <a:ext cx="8128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126637</xdr:rowOff>
    </xdr:from>
    <xdr:to>
      <xdr:col>68</xdr:col>
      <xdr:colOff>203200</xdr:colOff>
      <xdr:row>14</xdr:row>
      <xdr:rowOff>56787</xdr:rowOff>
    </xdr:to>
    <xdr:sp macro="" textlink="">
      <xdr:nvSpPr>
        <xdr:cNvPr id="461" name="フローチャート: 判断 460"/>
        <xdr:cNvSpPr/>
      </xdr:nvSpPr>
      <xdr:spPr>
        <a:xfrm>
          <a:off x="13055600" y="227293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62" name="テキスト ボックス 461"/>
        <xdr:cNvSpPr txBox="1"/>
      </xdr:nvSpPr>
      <xdr:spPr>
        <a:xfrm>
          <a:off x="12763500" y="204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63" name="フローチャート: 判断 462"/>
        <xdr:cNvSpPr/>
      </xdr:nvSpPr>
      <xdr:spPr>
        <a:xfrm>
          <a:off x="12242800" y="22660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4" name="テキスト ボックス 463"/>
        <xdr:cNvSpPr txBox="1"/>
      </xdr:nvSpPr>
      <xdr:spPr>
        <a:xfrm>
          <a:off x="11950700" y="204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67310</xdr:rowOff>
    </xdr:from>
    <xdr:to>
      <xdr:col>81</xdr:col>
      <xdr:colOff>95250</xdr:colOff>
      <xdr:row>16</xdr:row>
      <xdr:rowOff>168910</xdr:rowOff>
    </xdr:to>
    <xdr:sp macro="" textlink="">
      <xdr:nvSpPr>
        <xdr:cNvPr id="470" name="楕円 469"/>
        <xdr:cNvSpPr/>
      </xdr:nvSpPr>
      <xdr:spPr>
        <a:xfrm>
          <a:off x="15430500" y="27089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39387</xdr:rowOff>
    </xdr:from>
    <xdr:ext cx="762000" cy="259045"/>
    <xdr:sp macro="" textlink="">
      <xdr:nvSpPr>
        <xdr:cNvPr id="471" name="将来負担の状況該当値テキスト"/>
        <xdr:cNvSpPr txBox="1"/>
      </xdr:nvSpPr>
      <xdr:spPr>
        <a:xfrm>
          <a:off x="15563850" y="268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50074</xdr:rowOff>
    </xdr:from>
    <xdr:to>
      <xdr:col>77</xdr:col>
      <xdr:colOff>95250</xdr:colOff>
      <xdr:row>16</xdr:row>
      <xdr:rowOff>151674</xdr:rowOff>
    </xdr:to>
    <xdr:sp macro="" textlink="">
      <xdr:nvSpPr>
        <xdr:cNvPr id="472" name="楕円 471"/>
        <xdr:cNvSpPr/>
      </xdr:nvSpPr>
      <xdr:spPr>
        <a:xfrm>
          <a:off x="14668500" y="269167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136451</xdr:rowOff>
    </xdr:from>
    <xdr:ext cx="736600" cy="259045"/>
    <xdr:sp macro="" textlink="">
      <xdr:nvSpPr>
        <xdr:cNvPr id="473" name="テキスト ボックス 472"/>
        <xdr:cNvSpPr txBox="1"/>
      </xdr:nvSpPr>
      <xdr:spPr>
        <a:xfrm>
          <a:off x="14370050" y="2778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165554</xdr:rowOff>
    </xdr:from>
    <xdr:to>
      <xdr:col>73</xdr:col>
      <xdr:colOff>44450</xdr:colOff>
      <xdr:row>17</xdr:row>
      <xdr:rowOff>95704</xdr:rowOff>
    </xdr:to>
    <xdr:sp macro="" textlink="">
      <xdr:nvSpPr>
        <xdr:cNvPr id="474" name="楕円 473"/>
        <xdr:cNvSpPr/>
      </xdr:nvSpPr>
      <xdr:spPr>
        <a:xfrm>
          <a:off x="13868400" y="28071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80481</xdr:rowOff>
    </xdr:from>
    <xdr:ext cx="762000" cy="259045"/>
    <xdr:sp macro="" textlink="">
      <xdr:nvSpPr>
        <xdr:cNvPr id="475" name="テキスト ボックス 474"/>
        <xdr:cNvSpPr txBox="1"/>
      </xdr:nvSpPr>
      <xdr:spPr>
        <a:xfrm>
          <a:off x="13557250" y="288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159476</xdr:rowOff>
    </xdr:from>
    <xdr:to>
      <xdr:col>68</xdr:col>
      <xdr:colOff>203200</xdr:colOff>
      <xdr:row>16</xdr:row>
      <xdr:rowOff>89626</xdr:rowOff>
    </xdr:to>
    <xdr:sp macro="" textlink="">
      <xdr:nvSpPr>
        <xdr:cNvPr id="476" name="楕円 475"/>
        <xdr:cNvSpPr/>
      </xdr:nvSpPr>
      <xdr:spPr>
        <a:xfrm>
          <a:off x="13055600" y="263597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74403</xdr:rowOff>
    </xdr:from>
    <xdr:ext cx="762000" cy="259045"/>
    <xdr:sp macro="" textlink="">
      <xdr:nvSpPr>
        <xdr:cNvPr id="477" name="テキスト ボックス 476"/>
        <xdr:cNvSpPr txBox="1"/>
      </xdr:nvSpPr>
      <xdr:spPr>
        <a:xfrm>
          <a:off x="12763500" y="271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1814</xdr:rowOff>
    </xdr:from>
    <xdr:to>
      <xdr:col>64</xdr:col>
      <xdr:colOff>152400</xdr:colOff>
      <xdr:row>16</xdr:row>
      <xdr:rowOff>103414</xdr:rowOff>
    </xdr:to>
    <xdr:sp macro="" textlink="">
      <xdr:nvSpPr>
        <xdr:cNvPr id="478" name="楕円 477"/>
        <xdr:cNvSpPr/>
      </xdr:nvSpPr>
      <xdr:spPr>
        <a:xfrm>
          <a:off x="12242800" y="264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88191</xdr:rowOff>
    </xdr:from>
    <xdr:ext cx="762000" cy="259045"/>
    <xdr:sp macro="" textlink="">
      <xdr:nvSpPr>
        <xdr:cNvPr id="479" name="テキスト ボックス 478"/>
        <xdr:cNvSpPr txBox="1"/>
      </xdr:nvSpPr>
      <xdr:spPr>
        <a:xfrm>
          <a:off x="11950700" y="272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114,200
113,249
382.97
60,312,704
56,732,143
3,322,834
28,969,007
45,148,781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前年度と比較し、</a:t>
          </a:r>
          <a:r>
            <a:rPr kumimoji="1" lang="en-US" altLang="ja-JP" sz="1300" baseline="0">
              <a:latin typeface="ＭＳ Ｐゴシック" panose="020B0600070205080204" pitchFamily="50" charset="-128"/>
              <a:ea typeface="ＭＳ Ｐゴシック" panose="020B0600070205080204" pitchFamily="50" charset="-128"/>
            </a:rPr>
            <a:t>0.6</a:t>
          </a:r>
          <a:r>
            <a:rPr kumimoji="1" lang="ja-JP" altLang="en-US" sz="1300" baseline="0">
              <a:latin typeface="ＭＳ Ｐゴシック" panose="020B0600070205080204" pitchFamily="50" charset="-128"/>
              <a:ea typeface="ＭＳ Ｐゴシック" panose="020B0600070205080204" pitchFamily="50" charset="-128"/>
            </a:rPr>
            <a:t>ポイント増加し、類似団体平均と比較して高い水準である。これは、会計年度任用職員に要する経費が増となったことなどが主な要因である。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今後も、定員管理や時間外勤務の抑制、アウトソーシングの推進などにより、人件費の抑制に努めていく。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81280</xdr:rowOff>
    </xdr:from>
    <xdr:to>
      <xdr:col>24</xdr:col>
      <xdr:colOff>25400</xdr:colOff>
      <xdr:row>38</xdr:row>
      <xdr:rowOff>136144</xdr:rowOff>
    </xdr:to>
    <xdr:cxnSp macro="">
      <xdr:nvCxnSpPr>
        <xdr:cNvPr id="64" name="直線コネクタ 63"/>
        <xdr:cNvCxnSpPr/>
      </xdr:nvCxnSpPr>
      <xdr:spPr>
        <a:xfrm>
          <a:off x="3987800" y="65963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163593</xdr:rowOff>
    </xdr:from>
    <xdr:ext cx="762000" cy="259045"/>
    <xdr:sp macro="" textlink="">
      <xdr:nvSpPr>
        <xdr:cNvPr id="65" name="人件費平均値テキスト"/>
        <xdr:cNvSpPr txBox="1"/>
      </xdr:nvSpPr>
      <xdr:spPr>
        <a:xfrm>
          <a:off x="4914900" y="6335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38</xdr:row>
      <xdr:rowOff>154432</xdr:rowOff>
    </xdr:to>
    <xdr:cxnSp macro="">
      <xdr:nvCxnSpPr>
        <xdr:cNvPr id="67" name="直線コネクタ 66"/>
        <xdr:cNvCxnSpPr/>
      </xdr:nvCxnSpPr>
      <xdr:spPr>
        <a:xfrm flipV="1">
          <a:off x="3098800" y="65963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69" name="テキスト ボックス 68"/>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90424</xdr:rowOff>
    </xdr:from>
    <xdr:to>
      <xdr:col>15</xdr:col>
      <xdr:colOff>98425</xdr:colOff>
      <xdr:row>38</xdr:row>
      <xdr:rowOff>154432</xdr:rowOff>
    </xdr:to>
    <xdr:cxnSp macro="">
      <xdr:nvCxnSpPr>
        <xdr:cNvPr id="70" name="直線コネクタ 69"/>
        <xdr:cNvCxnSpPr/>
      </xdr:nvCxnSpPr>
      <xdr:spPr>
        <a:xfrm>
          <a:off x="2209800" y="66055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34815</xdr:rowOff>
    </xdr:from>
    <xdr:ext cx="762000" cy="259045"/>
    <xdr:sp macro="" textlink="">
      <xdr:nvSpPr>
        <xdr:cNvPr id="72" name="テキスト ボックス 71"/>
        <xdr:cNvSpPr txBox="1"/>
      </xdr:nvSpPr>
      <xdr:spPr>
        <a:xfrm>
          <a:off x="2717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44704</xdr:rowOff>
    </xdr:from>
    <xdr:to>
      <xdr:col>11</xdr:col>
      <xdr:colOff>9525</xdr:colOff>
      <xdr:row>38</xdr:row>
      <xdr:rowOff>90424</xdr:rowOff>
    </xdr:to>
    <xdr:cxnSp macro="">
      <xdr:nvCxnSpPr>
        <xdr:cNvPr id="73" name="直線コネクタ 72"/>
        <xdr:cNvCxnSpPr/>
      </xdr:nvCxnSpPr>
      <xdr:spPr>
        <a:xfrm>
          <a:off x="1320800" y="65598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87393</xdr:rowOff>
    </xdr:from>
    <xdr:ext cx="762000" cy="259045"/>
    <xdr:sp macro="" textlink="">
      <xdr:nvSpPr>
        <xdr:cNvPr id="75" name="テキスト ボックス 74"/>
        <xdr:cNvSpPr txBox="1"/>
      </xdr:nvSpPr>
      <xdr:spPr>
        <a:xfrm>
          <a:off x="1828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105681</xdr:rowOff>
    </xdr:from>
    <xdr:ext cx="762000" cy="259045"/>
    <xdr:sp macro="" textlink="">
      <xdr:nvSpPr>
        <xdr:cNvPr id="77" name="テキスト ボックス 76"/>
        <xdr:cNvSpPr txBox="1"/>
      </xdr:nvSpPr>
      <xdr:spPr>
        <a:xfrm>
          <a:off x="939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85344</xdr:rowOff>
    </xdr:from>
    <xdr:to>
      <xdr:col>24</xdr:col>
      <xdr:colOff>76200</xdr:colOff>
      <xdr:row>39</xdr:row>
      <xdr:rowOff>15494</xdr:rowOff>
    </xdr:to>
    <xdr:sp macro="" textlink="">
      <xdr:nvSpPr>
        <xdr:cNvPr id="83" name="楕円 82"/>
        <xdr:cNvSpPr/>
      </xdr:nvSpPr>
      <xdr:spPr>
        <a:xfrm>
          <a:off x="4775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57421</xdr:rowOff>
    </xdr:from>
    <xdr:ext cx="762000" cy="259045"/>
    <xdr:sp macro="" textlink="">
      <xdr:nvSpPr>
        <xdr:cNvPr id="84" name="人件費該当値テキスト"/>
        <xdr:cNvSpPr txBox="1"/>
      </xdr:nvSpPr>
      <xdr:spPr>
        <a:xfrm>
          <a:off x="4914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5" name="楕円 84"/>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6" name="テキスト ボックス 85"/>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103632</xdr:rowOff>
    </xdr:from>
    <xdr:to>
      <xdr:col>15</xdr:col>
      <xdr:colOff>149225</xdr:colOff>
      <xdr:row>39</xdr:row>
      <xdr:rowOff>33782</xdr:rowOff>
    </xdr:to>
    <xdr:sp macro="" textlink="">
      <xdr:nvSpPr>
        <xdr:cNvPr id="87" name="楕円 86"/>
        <xdr:cNvSpPr/>
      </xdr:nvSpPr>
      <xdr:spPr>
        <a:xfrm>
          <a:off x="3048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18559</xdr:rowOff>
    </xdr:from>
    <xdr:ext cx="762000" cy="259045"/>
    <xdr:sp macro="" textlink="">
      <xdr:nvSpPr>
        <xdr:cNvPr id="88" name="テキスト ボックス 87"/>
        <xdr:cNvSpPr txBox="1"/>
      </xdr:nvSpPr>
      <xdr:spPr>
        <a:xfrm>
          <a:off x="2717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39624</xdr:rowOff>
    </xdr:from>
    <xdr:to>
      <xdr:col>11</xdr:col>
      <xdr:colOff>60325</xdr:colOff>
      <xdr:row>38</xdr:row>
      <xdr:rowOff>141224</xdr:rowOff>
    </xdr:to>
    <xdr:sp macro="" textlink="">
      <xdr:nvSpPr>
        <xdr:cNvPr id="89" name="楕円 88"/>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126001</xdr:rowOff>
    </xdr:from>
    <xdr:ext cx="762000" cy="259045"/>
    <xdr:sp macro="" textlink="">
      <xdr:nvSpPr>
        <xdr:cNvPr id="90" name="テキスト ボックス 89"/>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91" name="楕円 90"/>
        <xdr:cNvSpPr/>
      </xdr:nvSpPr>
      <xdr:spPr>
        <a:xfrm>
          <a:off x="1270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92" name="テキスト ボックス 91"/>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物価高騰、人件費高騰による委託料の増やエネルギー価格の高騰による光熱水費の増で物件費の総額は増加した。</a:t>
          </a:r>
        </a:p>
        <a:p>
          <a:r>
            <a:rPr kumimoji="1" lang="ja-JP" altLang="en-US" sz="1300">
              <a:latin typeface="ＭＳ Ｐゴシック" panose="020B0600070205080204" pitchFamily="50" charset="-128"/>
              <a:ea typeface="ＭＳ Ｐゴシック" panose="020B0600070205080204" pitchFamily="50" charset="-128"/>
            </a:rPr>
            <a:t>　今後は、民間委託の推進等により増加する見込みであるが、引き続き、必要性・有効性の観点から見直しを行い、適正な管理に努めてく。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61686</xdr:rowOff>
    </xdr:from>
    <xdr:to>
      <xdr:col>82</xdr:col>
      <xdr:colOff>107950</xdr:colOff>
      <xdr:row>15</xdr:row>
      <xdr:rowOff>9979</xdr:rowOff>
    </xdr:to>
    <xdr:cxnSp macro="">
      <xdr:nvCxnSpPr>
        <xdr:cNvPr id="127" name="直線コネクタ 126"/>
        <xdr:cNvCxnSpPr/>
      </xdr:nvCxnSpPr>
      <xdr:spPr>
        <a:xfrm flipV="1">
          <a:off x="15671800" y="2461986"/>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15</xdr:row>
      <xdr:rowOff>151493</xdr:rowOff>
    </xdr:to>
    <xdr:cxnSp macro="">
      <xdr:nvCxnSpPr>
        <xdr:cNvPr id="130" name="直線コネクタ 129"/>
        <xdr:cNvCxnSpPr/>
      </xdr:nvCxnSpPr>
      <xdr:spPr>
        <a:xfrm flipV="1">
          <a:off x="14782800" y="25817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97064</xdr:rowOff>
    </xdr:from>
    <xdr:to>
      <xdr:col>73</xdr:col>
      <xdr:colOff>180975</xdr:colOff>
      <xdr:row>15</xdr:row>
      <xdr:rowOff>151493</xdr:rowOff>
    </xdr:to>
    <xdr:cxnSp macro="">
      <xdr:nvCxnSpPr>
        <xdr:cNvPr id="133" name="直線コネクタ 132"/>
        <xdr:cNvCxnSpPr/>
      </xdr:nvCxnSpPr>
      <xdr:spPr>
        <a:xfrm>
          <a:off x="13893800" y="2668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5" name="テキスト ボックス 134"/>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97064</xdr:rowOff>
    </xdr:from>
    <xdr:to>
      <xdr:col>69</xdr:col>
      <xdr:colOff>92075</xdr:colOff>
      <xdr:row>15</xdr:row>
      <xdr:rowOff>97064</xdr:rowOff>
    </xdr:to>
    <xdr:cxnSp macro="">
      <xdr:nvCxnSpPr>
        <xdr:cNvPr id="136" name="直線コネクタ 135"/>
        <xdr:cNvCxnSpPr/>
      </xdr:nvCxnSpPr>
      <xdr:spPr>
        <a:xfrm>
          <a:off x="13004800" y="2668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38" name="テキスト ボックス 137"/>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10886</xdr:rowOff>
    </xdr:from>
    <xdr:to>
      <xdr:col>82</xdr:col>
      <xdr:colOff>158750</xdr:colOff>
      <xdr:row>14</xdr:row>
      <xdr:rowOff>112486</xdr:rowOff>
    </xdr:to>
    <xdr:sp macro="" textlink="">
      <xdr:nvSpPr>
        <xdr:cNvPr id="146" name="楕円 145"/>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27413</xdr:rowOff>
    </xdr:from>
    <xdr:ext cx="762000" cy="259045"/>
    <xdr:sp macro="" textlink="">
      <xdr:nvSpPr>
        <xdr:cNvPr id="147" name="物件費該当値テキスト"/>
        <xdr:cNvSpPr txBox="1"/>
      </xdr:nvSpPr>
      <xdr:spPr>
        <a:xfrm>
          <a:off x="165989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130629</xdr:rowOff>
    </xdr:from>
    <xdr:to>
      <xdr:col>78</xdr:col>
      <xdr:colOff>120650</xdr:colOff>
      <xdr:row>15</xdr:row>
      <xdr:rowOff>60779</xdr:rowOff>
    </xdr:to>
    <xdr:sp macro="" textlink="">
      <xdr:nvSpPr>
        <xdr:cNvPr id="148" name="楕円 147"/>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70956</xdr:rowOff>
    </xdr:from>
    <xdr:ext cx="736600" cy="259045"/>
    <xdr:sp macro="" textlink="">
      <xdr:nvSpPr>
        <xdr:cNvPr id="149" name="テキスト ボックス 148"/>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0" name="楕円 149"/>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1" name="テキスト ボックス 150"/>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46264</xdr:rowOff>
    </xdr:from>
    <xdr:to>
      <xdr:col>69</xdr:col>
      <xdr:colOff>142875</xdr:colOff>
      <xdr:row>15</xdr:row>
      <xdr:rowOff>147864</xdr:rowOff>
    </xdr:to>
    <xdr:sp macro="" textlink="">
      <xdr:nvSpPr>
        <xdr:cNvPr id="152" name="楕円 151"/>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53" name="テキスト ボックス 152"/>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46264</xdr:rowOff>
    </xdr:from>
    <xdr:to>
      <xdr:col>65</xdr:col>
      <xdr:colOff>53975</xdr:colOff>
      <xdr:row>15</xdr:row>
      <xdr:rowOff>147864</xdr:rowOff>
    </xdr:to>
    <xdr:sp macro="" textlink="">
      <xdr:nvSpPr>
        <xdr:cNvPr id="154" name="楕円 153"/>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158041</xdr:rowOff>
    </xdr:from>
    <xdr:ext cx="762000" cy="259045"/>
    <xdr:sp macro="" textlink="">
      <xdr:nvSpPr>
        <xdr:cNvPr id="155" name="テキスト ボックス 154"/>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経常収支に占める扶助費の割合は、前年比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ポイント減少した。これは、保育所の運営に係る各種委託料等が減少したことによるものである。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今後も、国の各種制度を利用し、自立生活支援に取り組むほか、少子高齢化が進む中においては、健康増進事業や介護予防の推進により扶助費の増加の抑制に努めていく。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55</xdr:row>
      <xdr:rowOff>168910</xdr:rowOff>
    </xdr:to>
    <xdr:cxnSp macro="">
      <xdr:nvCxnSpPr>
        <xdr:cNvPr id="188" name="直線コネクタ 187"/>
        <xdr:cNvCxnSpPr/>
      </xdr:nvCxnSpPr>
      <xdr:spPr>
        <a:xfrm flipV="1">
          <a:off x="3987800" y="9575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168910</xdr:rowOff>
    </xdr:from>
    <xdr:to>
      <xdr:col>19</xdr:col>
      <xdr:colOff>187325</xdr:colOff>
      <xdr:row>56</xdr:row>
      <xdr:rowOff>66040</xdr:rowOff>
    </xdr:to>
    <xdr:cxnSp macro="">
      <xdr:nvCxnSpPr>
        <xdr:cNvPr id="191" name="直線コネクタ 190"/>
        <xdr:cNvCxnSpPr/>
      </xdr:nvCxnSpPr>
      <xdr:spPr>
        <a:xfrm flipV="1">
          <a:off x="3098800" y="9598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66040</xdr:rowOff>
    </xdr:from>
    <xdr:to>
      <xdr:col>15</xdr:col>
      <xdr:colOff>98425</xdr:colOff>
      <xdr:row>56</xdr:row>
      <xdr:rowOff>104140</xdr:rowOff>
    </xdr:to>
    <xdr:cxnSp macro="">
      <xdr:nvCxnSpPr>
        <xdr:cNvPr id="194" name="直線コネクタ 193"/>
        <xdr:cNvCxnSpPr/>
      </xdr:nvCxnSpPr>
      <xdr:spPr>
        <a:xfrm flipV="1">
          <a:off x="2209800" y="966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6367</xdr:rowOff>
    </xdr:from>
    <xdr:ext cx="762000" cy="259045"/>
    <xdr:sp macro="" textlink="">
      <xdr:nvSpPr>
        <xdr:cNvPr id="196" name="テキスト ボックス 195"/>
        <xdr:cNvSpPr txBox="1"/>
      </xdr:nvSpPr>
      <xdr:spPr>
        <a:xfrm>
          <a:off x="2717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35560</xdr:rowOff>
    </xdr:from>
    <xdr:to>
      <xdr:col>11</xdr:col>
      <xdr:colOff>9525</xdr:colOff>
      <xdr:row>56</xdr:row>
      <xdr:rowOff>104140</xdr:rowOff>
    </xdr:to>
    <xdr:cxnSp macro="">
      <xdr:nvCxnSpPr>
        <xdr:cNvPr id="197" name="直線コネクタ 196"/>
        <xdr:cNvCxnSpPr/>
      </xdr:nvCxnSpPr>
      <xdr:spPr>
        <a:xfrm>
          <a:off x="1320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9" name="テキスト ボックス 198"/>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1" name="テキスト ボックス 200"/>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7" name="楕円 206"/>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8"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118110</xdr:rowOff>
    </xdr:from>
    <xdr:to>
      <xdr:col>20</xdr:col>
      <xdr:colOff>38100</xdr:colOff>
      <xdr:row>56</xdr:row>
      <xdr:rowOff>48260</xdr:rowOff>
    </xdr:to>
    <xdr:sp macro="" textlink="">
      <xdr:nvSpPr>
        <xdr:cNvPr id="209" name="楕円 208"/>
        <xdr:cNvSpPr/>
      </xdr:nvSpPr>
      <xdr:spPr>
        <a:xfrm>
          <a:off x="3937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58437</xdr:rowOff>
    </xdr:from>
    <xdr:ext cx="736600" cy="259045"/>
    <xdr:sp macro="" textlink="">
      <xdr:nvSpPr>
        <xdr:cNvPr id="210" name="テキスト ボックス 209"/>
        <xdr:cNvSpPr txBox="1"/>
      </xdr:nvSpPr>
      <xdr:spPr>
        <a:xfrm>
          <a:off x="3606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xdr:rowOff>
    </xdr:from>
    <xdr:to>
      <xdr:col>15</xdr:col>
      <xdr:colOff>149225</xdr:colOff>
      <xdr:row>56</xdr:row>
      <xdr:rowOff>116840</xdr:rowOff>
    </xdr:to>
    <xdr:sp macro="" textlink="">
      <xdr:nvSpPr>
        <xdr:cNvPr id="211" name="楕円 210"/>
        <xdr:cNvSpPr/>
      </xdr:nvSpPr>
      <xdr:spPr>
        <a:xfrm>
          <a:off x="3048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127017</xdr:rowOff>
    </xdr:from>
    <xdr:ext cx="762000" cy="259045"/>
    <xdr:sp macro="" textlink="">
      <xdr:nvSpPr>
        <xdr:cNvPr id="212" name="テキスト ボックス 211"/>
        <xdr:cNvSpPr txBox="1"/>
      </xdr:nvSpPr>
      <xdr:spPr>
        <a:xfrm>
          <a:off x="2717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13" name="楕円 212"/>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214" name="テキスト ボックス 213"/>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215" name="楕円 214"/>
        <xdr:cNvSpPr/>
      </xdr:nvSpPr>
      <xdr:spPr>
        <a:xfrm>
          <a:off x="1270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96537</xdr:rowOff>
    </xdr:from>
    <xdr:ext cx="762000" cy="259045"/>
    <xdr:sp macro="" textlink="">
      <xdr:nvSpPr>
        <xdr:cNvPr id="216" name="テキスト ボックス 215"/>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ポイントの増となったが、各特別会計への繰出金の増などが主な要因である。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今後は、他会計への繰出金等について抑制基調となるよう適正な受益者負担や健康増進事業等の推進、医療、介護の適正利用などに努め、指数が大きく増加しないようにしていく。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57</xdr:row>
      <xdr:rowOff>4535</xdr:rowOff>
    </xdr:to>
    <xdr:cxnSp macro="">
      <xdr:nvCxnSpPr>
        <xdr:cNvPr id="251" name="直線コネクタ 250"/>
        <xdr:cNvCxnSpPr/>
      </xdr:nvCxnSpPr>
      <xdr:spPr>
        <a:xfrm>
          <a:off x="15671800" y="96792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57</xdr:row>
      <xdr:rowOff>37193</xdr:rowOff>
    </xdr:to>
    <xdr:cxnSp macro="">
      <xdr:nvCxnSpPr>
        <xdr:cNvPr id="254" name="直線コネクタ 253"/>
        <xdr:cNvCxnSpPr/>
      </xdr:nvCxnSpPr>
      <xdr:spPr>
        <a:xfrm flipV="1">
          <a:off x="14782800" y="96792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37193</xdr:rowOff>
    </xdr:from>
    <xdr:to>
      <xdr:col>73</xdr:col>
      <xdr:colOff>180975</xdr:colOff>
      <xdr:row>59</xdr:row>
      <xdr:rowOff>9978</xdr:rowOff>
    </xdr:to>
    <xdr:cxnSp macro="">
      <xdr:nvCxnSpPr>
        <xdr:cNvPr id="257" name="直線コネクタ 256"/>
        <xdr:cNvCxnSpPr/>
      </xdr:nvCxnSpPr>
      <xdr:spPr>
        <a:xfrm flipV="1">
          <a:off x="13893800" y="9809843"/>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170543</xdr:rowOff>
    </xdr:from>
    <xdr:to>
      <xdr:col>69</xdr:col>
      <xdr:colOff>92075</xdr:colOff>
      <xdr:row>59</xdr:row>
      <xdr:rowOff>9978</xdr:rowOff>
    </xdr:to>
    <xdr:cxnSp macro="">
      <xdr:nvCxnSpPr>
        <xdr:cNvPr id="260" name="直線コネクタ 259"/>
        <xdr:cNvCxnSpPr/>
      </xdr:nvCxnSpPr>
      <xdr:spPr>
        <a:xfrm>
          <a:off x="13004800" y="10114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70" name="楕円 269"/>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141712</xdr:rowOff>
    </xdr:from>
    <xdr:ext cx="762000" cy="259045"/>
    <xdr:sp macro="" textlink="">
      <xdr:nvSpPr>
        <xdr:cNvPr id="271" name="その他該当値テキスト"/>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2" name="楕円 271"/>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73" name="テキスト ボックス 272"/>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157843</xdr:rowOff>
    </xdr:from>
    <xdr:to>
      <xdr:col>74</xdr:col>
      <xdr:colOff>31750</xdr:colOff>
      <xdr:row>57</xdr:row>
      <xdr:rowOff>87993</xdr:rowOff>
    </xdr:to>
    <xdr:sp macro="" textlink="">
      <xdr:nvSpPr>
        <xdr:cNvPr id="274" name="楕円 273"/>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75" name="テキスト ボックス 274"/>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130628</xdr:rowOff>
    </xdr:from>
    <xdr:to>
      <xdr:col>69</xdr:col>
      <xdr:colOff>142875</xdr:colOff>
      <xdr:row>59</xdr:row>
      <xdr:rowOff>60778</xdr:rowOff>
    </xdr:to>
    <xdr:sp macro="" textlink="">
      <xdr:nvSpPr>
        <xdr:cNvPr id="276" name="楕円 275"/>
        <xdr:cNvSpPr/>
      </xdr:nvSpPr>
      <xdr:spPr>
        <a:xfrm>
          <a:off x="13843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45555</xdr:rowOff>
    </xdr:from>
    <xdr:ext cx="762000" cy="259045"/>
    <xdr:sp macro="" textlink="">
      <xdr:nvSpPr>
        <xdr:cNvPr id="277" name="テキスト ボックス 276"/>
        <xdr:cNvSpPr txBox="1"/>
      </xdr:nvSpPr>
      <xdr:spPr>
        <a:xfrm>
          <a:off x="13512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78" name="楕円 277"/>
        <xdr:cNvSpPr/>
      </xdr:nvSpPr>
      <xdr:spPr>
        <a:xfrm>
          <a:off x="12954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34670</xdr:rowOff>
    </xdr:from>
    <xdr:ext cx="762000" cy="259045"/>
    <xdr:sp macro="" textlink="">
      <xdr:nvSpPr>
        <xdr:cNvPr id="279" name="テキスト ボックス 278"/>
        <xdr:cNvSpPr txBox="1"/>
      </xdr:nvSpPr>
      <xdr:spPr>
        <a:xfrm>
          <a:off x="12623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ポイントの減であり、類似団体と同程度となった。これは、一部事務組合に対する補助費等が減となったことなどが主な要因である。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一部事務組合における廃棄物処理施設整備への負担や消防施設整備への負担に伴い、増加していく見込みであることから、引き続き、組合等と連携し、必要に応じて見直しを行いながら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76708</xdr:rowOff>
    </xdr:to>
    <xdr:cxnSp macro="">
      <xdr:nvCxnSpPr>
        <xdr:cNvPr id="310" name="直線コネクタ 309"/>
        <xdr:cNvCxnSpPr/>
      </xdr:nvCxnSpPr>
      <xdr:spPr>
        <a:xfrm flipV="1">
          <a:off x="15671800" y="62306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122428</xdr:rowOff>
    </xdr:to>
    <xdr:cxnSp macro="">
      <xdr:nvCxnSpPr>
        <xdr:cNvPr id="313" name="直線コネクタ 312"/>
        <xdr:cNvCxnSpPr/>
      </xdr:nvCxnSpPr>
      <xdr:spPr>
        <a:xfrm flipV="1">
          <a:off x="14782800" y="6248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36</xdr:row>
      <xdr:rowOff>122428</xdr:rowOff>
    </xdr:to>
    <xdr:cxnSp macro="">
      <xdr:nvCxnSpPr>
        <xdr:cNvPr id="316" name="直線コネクタ 315"/>
        <xdr:cNvCxnSpPr/>
      </xdr:nvCxnSpPr>
      <xdr:spPr>
        <a:xfrm>
          <a:off x="13893800" y="609346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8" name="テキスト ボックス 317"/>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92710</xdr:rowOff>
    </xdr:to>
    <xdr:cxnSp macro="">
      <xdr:nvCxnSpPr>
        <xdr:cNvPr id="319" name="直線コネクタ 318"/>
        <xdr:cNvCxnSpPr/>
      </xdr:nvCxnSpPr>
      <xdr:spPr>
        <a:xfrm>
          <a:off x="13004800" y="6056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1" name="テキスト ボックス 320"/>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29989</xdr:rowOff>
    </xdr:from>
    <xdr:ext cx="762000" cy="259045"/>
    <xdr:sp macro="" textlink="">
      <xdr:nvSpPr>
        <xdr:cNvPr id="323" name="テキスト ボックス 322"/>
        <xdr:cNvSpPr txBox="1"/>
      </xdr:nvSpPr>
      <xdr:spPr>
        <a:xfrm>
          <a:off x="12623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9" name="楕円 328"/>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151147</xdr:rowOff>
    </xdr:from>
    <xdr:ext cx="762000" cy="259045"/>
    <xdr:sp macro="" textlink="">
      <xdr:nvSpPr>
        <xdr:cNvPr id="330" name="補助費等該当値テキスト"/>
        <xdr:cNvSpPr txBox="1"/>
      </xdr:nvSpPr>
      <xdr:spPr>
        <a:xfrm>
          <a:off x="16598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1" name="楕円 330"/>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112285</xdr:rowOff>
    </xdr:from>
    <xdr:ext cx="736600" cy="259045"/>
    <xdr:sp macro="" textlink="">
      <xdr:nvSpPr>
        <xdr:cNvPr id="332" name="テキスト ボックス 331"/>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3" name="楕円 332"/>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34" name="テキスト ボックス 333"/>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5" name="楕円 334"/>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6" name="テキスト ボックス 335"/>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7" name="楕円 336"/>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8" name="テキスト ボックス 337"/>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経常収支に占める公債費の割合は、前年比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ポイント増加し、類似団体を上回った。これは、学校空調設備整備事業や城北小学校北東棟改築工事に係る元金償還が始まったことで公債費が増加したためである。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今後は、庁舎整備等の大型事業が計画されているため、後年の市財政の実質的な負担が過大とならないよう市債の適正管理に努めていく。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24130</xdr:rowOff>
    </xdr:to>
    <xdr:cxnSp macro="">
      <xdr:nvCxnSpPr>
        <xdr:cNvPr id="371" name="直線コネクタ 370"/>
        <xdr:cNvCxnSpPr/>
      </xdr:nvCxnSpPr>
      <xdr:spPr>
        <a:xfrm>
          <a:off x="3987800" y="131800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1270</xdr:rowOff>
    </xdr:to>
    <xdr:cxnSp macro="">
      <xdr:nvCxnSpPr>
        <xdr:cNvPr id="374" name="直線コネクタ 373"/>
        <xdr:cNvCxnSpPr/>
      </xdr:nvCxnSpPr>
      <xdr:spPr>
        <a:xfrm flipV="1">
          <a:off x="3098800" y="13180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6" name="テキスト ボックス 375"/>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8889</xdr:rowOff>
    </xdr:to>
    <xdr:cxnSp macro="">
      <xdr:nvCxnSpPr>
        <xdr:cNvPr id="377" name="直線コネクタ 376"/>
        <xdr:cNvCxnSpPr/>
      </xdr:nvCxnSpPr>
      <xdr:spPr>
        <a:xfrm flipV="1">
          <a:off x="2209800" y="13202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79" name="テキスト ボックス 378"/>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8889</xdr:rowOff>
    </xdr:from>
    <xdr:to>
      <xdr:col>11</xdr:col>
      <xdr:colOff>9525</xdr:colOff>
      <xdr:row>77</xdr:row>
      <xdr:rowOff>92711</xdr:rowOff>
    </xdr:to>
    <xdr:cxnSp macro="">
      <xdr:nvCxnSpPr>
        <xdr:cNvPr id="380" name="直線コネクタ 379"/>
        <xdr:cNvCxnSpPr/>
      </xdr:nvCxnSpPr>
      <xdr:spPr>
        <a:xfrm flipV="1">
          <a:off x="1320800" y="132105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82" name="テキスト ボックス 38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84" name="テキスト ボックス 383"/>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90" name="楕円 389"/>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91" name="公債費該当値テキスト"/>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92" name="楕円 391"/>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93" name="テキスト ボックス 39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94" name="楕円 393"/>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95" name="テキスト ボックス 394"/>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396" name="楕円 395"/>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97" name="テキスト ボックス 396"/>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8" name="楕円 397"/>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9" name="テキスト ボックス 398"/>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今後については、庁舎建設等の大型事業により公債費の増加が見込まれるため、公債費以外の全体的な経常経費の抑制のみならず、自主財源の確保に努めていく。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123190</xdr:rowOff>
    </xdr:from>
    <xdr:to>
      <xdr:col>82</xdr:col>
      <xdr:colOff>107950</xdr:colOff>
      <xdr:row>73</xdr:row>
      <xdr:rowOff>130810</xdr:rowOff>
    </xdr:to>
    <xdr:cxnSp macro="">
      <xdr:nvCxnSpPr>
        <xdr:cNvPr id="432" name="直線コネクタ 431"/>
        <xdr:cNvCxnSpPr/>
      </xdr:nvCxnSpPr>
      <xdr:spPr>
        <a:xfrm flipV="1">
          <a:off x="15671800" y="12639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3" name="公債費以外平均値テキスト"/>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130810</xdr:rowOff>
    </xdr:from>
    <xdr:to>
      <xdr:col>78</xdr:col>
      <xdr:colOff>69850</xdr:colOff>
      <xdr:row>75</xdr:row>
      <xdr:rowOff>146050</xdr:rowOff>
    </xdr:to>
    <xdr:cxnSp macro="">
      <xdr:nvCxnSpPr>
        <xdr:cNvPr id="435" name="直線コネクタ 434"/>
        <xdr:cNvCxnSpPr/>
      </xdr:nvCxnSpPr>
      <xdr:spPr>
        <a:xfrm flipV="1">
          <a:off x="14782800" y="1264666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128288</xdr:rowOff>
    </xdr:from>
    <xdr:ext cx="736600" cy="259045"/>
    <xdr:sp macro="" textlink="">
      <xdr:nvSpPr>
        <xdr:cNvPr id="437" name="テキスト ボックス 436"/>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146050</xdr:rowOff>
    </xdr:from>
    <xdr:to>
      <xdr:col>73</xdr:col>
      <xdr:colOff>180975</xdr:colOff>
      <xdr:row>75</xdr:row>
      <xdr:rowOff>146050</xdr:rowOff>
    </xdr:to>
    <xdr:cxnSp macro="">
      <xdr:nvCxnSpPr>
        <xdr:cNvPr id="438" name="直線コネクタ 437"/>
        <xdr:cNvCxnSpPr/>
      </xdr:nvCxnSpPr>
      <xdr:spPr>
        <a:xfrm>
          <a:off x="13893800" y="1300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40" name="テキスト ボックス 439"/>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75</xdr:row>
      <xdr:rowOff>146050</xdr:rowOff>
    </xdr:to>
    <xdr:cxnSp macro="">
      <xdr:nvCxnSpPr>
        <xdr:cNvPr id="441" name="直線コネクタ 440"/>
        <xdr:cNvCxnSpPr/>
      </xdr:nvCxnSpPr>
      <xdr:spPr>
        <a:xfrm>
          <a:off x="13004800" y="128600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113047</xdr:rowOff>
    </xdr:from>
    <xdr:ext cx="762000" cy="259045"/>
    <xdr:sp macro="" textlink="">
      <xdr:nvSpPr>
        <xdr:cNvPr id="443" name="テキスト ボックス 442"/>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5" name="テキスト ボックス 444"/>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72390</xdr:rowOff>
    </xdr:from>
    <xdr:to>
      <xdr:col>82</xdr:col>
      <xdr:colOff>158750</xdr:colOff>
      <xdr:row>74</xdr:row>
      <xdr:rowOff>2540</xdr:rowOff>
    </xdr:to>
    <xdr:sp macro="" textlink="">
      <xdr:nvSpPr>
        <xdr:cNvPr id="451" name="楕円 450"/>
        <xdr:cNvSpPr/>
      </xdr:nvSpPr>
      <xdr:spPr>
        <a:xfrm>
          <a:off x="164592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88917</xdr:rowOff>
    </xdr:from>
    <xdr:ext cx="762000" cy="259045"/>
    <xdr:sp macro="" textlink="">
      <xdr:nvSpPr>
        <xdr:cNvPr id="452" name="公債費以外該当値テキスト"/>
        <xdr:cNvSpPr txBox="1"/>
      </xdr:nvSpPr>
      <xdr:spPr>
        <a:xfrm>
          <a:off x="165989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80010</xdr:rowOff>
    </xdr:from>
    <xdr:to>
      <xdr:col>78</xdr:col>
      <xdr:colOff>120650</xdr:colOff>
      <xdr:row>74</xdr:row>
      <xdr:rowOff>10160</xdr:rowOff>
    </xdr:to>
    <xdr:sp macro="" textlink="">
      <xdr:nvSpPr>
        <xdr:cNvPr id="453" name="楕円 452"/>
        <xdr:cNvSpPr/>
      </xdr:nvSpPr>
      <xdr:spPr>
        <a:xfrm>
          <a:off x="15621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20337</xdr:rowOff>
    </xdr:from>
    <xdr:ext cx="736600" cy="259045"/>
    <xdr:sp macro="" textlink="">
      <xdr:nvSpPr>
        <xdr:cNvPr id="454" name="テキスト ボックス 453"/>
        <xdr:cNvSpPr txBox="1"/>
      </xdr:nvSpPr>
      <xdr:spPr>
        <a:xfrm>
          <a:off x="15290800" y="1236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95250</xdr:rowOff>
    </xdr:from>
    <xdr:to>
      <xdr:col>74</xdr:col>
      <xdr:colOff>31750</xdr:colOff>
      <xdr:row>76</xdr:row>
      <xdr:rowOff>25400</xdr:rowOff>
    </xdr:to>
    <xdr:sp macro="" textlink="">
      <xdr:nvSpPr>
        <xdr:cNvPr id="455" name="楕円 454"/>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35577</xdr:rowOff>
    </xdr:from>
    <xdr:ext cx="762000" cy="259045"/>
    <xdr:sp macro="" textlink="">
      <xdr:nvSpPr>
        <xdr:cNvPr id="456" name="テキスト ボックス 455"/>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95250</xdr:rowOff>
    </xdr:from>
    <xdr:to>
      <xdr:col>69</xdr:col>
      <xdr:colOff>142875</xdr:colOff>
      <xdr:row>76</xdr:row>
      <xdr:rowOff>25400</xdr:rowOff>
    </xdr:to>
    <xdr:sp macro="" textlink="">
      <xdr:nvSpPr>
        <xdr:cNvPr id="457" name="楕円 456"/>
        <xdr:cNvSpPr/>
      </xdr:nvSpPr>
      <xdr:spPr>
        <a:xfrm>
          <a:off x="13843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58" name="テキスト ボックス 457"/>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9" name="楕円 458"/>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60" name="テキスト ボックス 459"/>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72624</xdr:rowOff>
    </xdr:from>
    <xdr:to>
      <xdr:col>29</xdr:col>
      <xdr:colOff>127000</xdr:colOff>
      <xdr:row>14</xdr:row>
      <xdr:rowOff>97450</xdr:rowOff>
    </xdr:to>
    <xdr:cxnSp macro="">
      <xdr:nvCxnSpPr>
        <xdr:cNvPr id="48" name="直線コネクタ 47"/>
        <xdr:cNvCxnSpPr/>
      </xdr:nvCxnSpPr>
      <xdr:spPr bwMode="auto">
        <a:xfrm flipV="1">
          <a:off x="5003800" y="2520549"/>
          <a:ext cx="647700" cy="24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166677</xdr:rowOff>
    </xdr:from>
    <xdr:ext cx="762000" cy="259045"/>
    <xdr:sp macro="" textlink="">
      <xdr:nvSpPr>
        <xdr:cNvPr id="49" name="人口1人当たり決算額の推移平均値テキスト130"/>
        <xdr:cNvSpPr txBox="1"/>
      </xdr:nvSpPr>
      <xdr:spPr>
        <a:xfrm>
          <a:off x="5740400" y="2786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97450</xdr:rowOff>
    </xdr:from>
    <xdr:to>
      <xdr:col>26</xdr:col>
      <xdr:colOff>50800</xdr:colOff>
      <xdr:row>14</xdr:row>
      <xdr:rowOff>117429</xdr:rowOff>
    </xdr:to>
    <xdr:cxnSp macro="">
      <xdr:nvCxnSpPr>
        <xdr:cNvPr id="51" name="直線コネクタ 50"/>
        <xdr:cNvCxnSpPr/>
      </xdr:nvCxnSpPr>
      <xdr:spPr bwMode="auto">
        <a:xfrm flipV="1">
          <a:off x="4305300" y="2545375"/>
          <a:ext cx="698500" cy="19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120157</xdr:rowOff>
    </xdr:from>
    <xdr:ext cx="736600" cy="259045"/>
    <xdr:sp macro="" textlink="">
      <xdr:nvSpPr>
        <xdr:cNvPr id="53" name="テキスト ボックス 52"/>
        <xdr:cNvSpPr txBox="1"/>
      </xdr:nvSpPr>
      <xdr:spPr>
        <a:xfrm>
          <a:off x="4622800" y="291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117429</xdr:rowOff>
    </xdr:from>
    <xdr:to>
      <xdr:col>22</xdr:col>
      <xdr:colOff>114300</xdr:colOff>
      <xdr:row>14</xdr:row>
      <xdr:rowOff>150896</xdr:rowOff>
    </xdr:to>
    <xdr:cxnSp macro="">
      <xdr:nvCxnSpPr>
        <xdr:cNvPr id="54" name="直線コネクタ 53"/>
        <xdr:cNvCxnSpPr/>
      </xdr:nvCxnSpPr>
      <xdr:spPr bwMode="auto">
        <a:xfrm flipV="1">
          <a:off x="3606800" y="2565354"/>
          <a:ext cx="698500" cy="33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143862</xdr:rowOff>
    </xdr:from>
    <xdr:ext cx="762000" cy="259045"/>
    <xdr:sp macro="" textlink="">
      <xdr:nvSpPr>
        <xdr:cNvPr id="56" name="テキスト ボックス 55"/>
        <xdr:cNvSpPr txBox="1"/>
      </xdr:nvSpPr>
      <xdr:spPr>
        <a:xfrm>
          <a:off x="3924300" y="293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150896</xdr:rowOff>
    </xdr:from>
    <xdr:to>
      <xdr:col>18</xdr:col>
      <xdr:colOff>177800</xdr:colOff>
      <xdr:row>15</xdr:row>
      <xdr:rowOff>16845</xdr:rowOff>
    </xdr:to>
    <xdr:cxnSp macro="">
      <xdr:nvCxnSpPr>
        <xdr:cNvPr id="57" name="直線コネクタ 56"/>
        <xdr:cNvCxnSpPr/>
      </xdr:nvCxnSpPr>
      <xdr:spPr bwMode="auto">
        <a:xfrm flipV="1">
          <a:off x="2908300" y="2598821"/>
          <a:ext cx="698500" cy="37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11228</xdr:rowOff>
    </xdr:from>
    <xdr:ext cx="762000" cy="259045"/>
    <xdr:sp macro="" textlink="">
      <xdr:nvSpPr>
        <xdr:cNvPr id="59" name="テキスト ボックス 58"/>
        <xdr:cNvSpPr txBox="1"/>
      </xdr:nvSpPr>
      <xdr:spPr>
        <a:xfrm>
          <a:off x="3225800" y="297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24099</xdr:rowOff>
    </xdr:from>
    <xdr:ext cx="762000" cy="259045"/>
    <xdr:sp macro="" textlink="">
      <xdr:nvSpPr>
        <xdr:cNvPr id="61" name="テキスト ボックス 60"/>
        <xdr:cNvSpPr txBox="1"/>
      </xdr:nvSpPr>
      <xdr:spPr>
        <a:xfrm>
          <a:off x="2527300" y="298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21824</xdr:rowOff>
    </xdr:from>
    <xdr:to>
      <xdr:col>29</xdr:col>
      <xdr:colOff>177800</xdr:colOff>
      <xdr:row>14</xdr:row>
      <xdr:rowOff>123424</xdr:rowOff>
    </xdr:to>
    <xdr:sp macro="" textlink="">
      <xdr:nvSpPr>
        <xdr:cNvPr id="67" name="楕円 66"/>
        <xdr:cNvSpPr/>
      </xdr:nvSpPr>
      <xdr:spPr bwMode="auto">
        <a:xfrm>
          <a:off x="5600700" y="2469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38351</xdr:rowOff>
    </xdr:from>
    <xdr:ext cx="762000" cy="259045"/>
    <xdr:sp macro="" textlink="">
      <xdr:nvSpPr>
        <xdr:cNvPr id="68" name="人口1人当たり決算額の推移該当値テキスト130"/>
        <xdr:cNvSpPr txBox="1"/>
      </xdr:nvSpPr>
      <xdr:spPr>
        <a:xfrm>
          <a:off x="5740400" y="231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46650</xdr:rowOff>
    </xdr:from>
    <xdr:to>
      <xdr:col>26</xdr:col>
      <xdr:colOff>101600</xdr:colOff>
      <xdr:row>14</xdr:row>
      <xdr:rowOff>148250</xdr:rowOff>
    </xdr:to>
    <xdr:sp macro="" textlink="">
      <xdr:nvSpPr>
        <xdr:cNvPr id="69" name="楕円 68"/>
        <xdr:cNvSpPr/>
      </xdr:nvSpPr>
      <xdr:spPr bwMode="auto">
        <a:xfrm>
          <a:off x="4953000" y="2494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158427</xdr:rowOff>
    </xdr:from>
    <xdr:ext cx="736600" cy="259045"/>
    <xdr:sp macro="" textlink="">
      <xdr:nvSpPr>
        <xdr:cNvPr id="70" name="テキスト ボックス 69"/>
        <xdr:cNvSpPr txBox="1"/>
      </xdr:nvSpPr>
      <xdr:spPr>
        <a:xfrm>
          <a:off x="4622800" y="226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66629</xdr:rowOff>
    </xdr:from>
    <xdr:to>
      <xdr:col>22</xdr:col>
      <xdr:colOff>165100</xdr:colOff>
      <xdr:row>14</xdr:row>
      <xdr:rowOff>168229</xdr:rowOff>
    </xdr:to>
    <xdr:sp macro="" textlink="">
      <xdr:nvSpPr>
        <xdr:cNvPr id="71" name="楕円 70"/>
        <xdr:cNvSpPr/>
      </xdr:nvSpPr>
      <xdr:spPr bwMode="auto">
        <a:xfrm>
          <a:off x="4254500" y="2514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6956</xdr:rowOff>
    </xdr:from>
    <xdr:ext cx="762000" cy="259045"/>
    <xdr:sp macro="" textlink="">
      <xdr:nvSpPr>
        <xdr:cNvPr id="72" name="テキスト ボックス 71"/>
        <xdr:cNvSpPr txBox="1"/>
      </xdr:nvSpPr>
      <xdr:spPr>
        <a:xfrm>
          <a:off x="3924300" y="228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100096</xdr:rowOff>
    </xdr:from>
    <xdr:to>
      <xdr:col>19</xdr:col>
      <xdr:colOff>38100</xdr:colOff>
      <xdr:row>15</xdr:row>
      <xdr:rowOff>30246</xdr:rowOff>
    </xdr:to>
    <xdr:sp macro="" textlink="">
      <xdr:nvSpPr>
        <xdr:cNvPr id="73" name="楕円 72"/>
        <xdr:cNvSpPr/>
      </xdr:nvSpPr>
      <xdr:spPr bwMode="auto">
        <a:xfrm>
          <a:off x="3556000" y="2548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40423</xdr:rowOff>
    </xdr:from>
    <xdr:ext cx="762000" cy="259045"/>
    <xdr:sp macro="" textlink="">
      <xdr:nvSpPr>
        <xdr:cNvPr id="74" name="テキスト ボックス 73"/>
        <xdr:cNvSpPr txBox="1"/>
      </xdr:nvSpPr>
      <xdr:spPr>
        <a:xfrm>
          <a:off x="3225800" y="231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137495</xdr:rowOff>
    </xdr:from>
    <xdr:to>
      <xdr:col>15</xdr:col>
      <xdr:colOff>101600</xdr:colOff>
      <xdr:row>15</xdr:row>
      <xdr:rowOff>67645</xdr:rowOff>
    </xdr:to>
    <xdr:sp macro="" textlink="">
      <xdr:nvSpPr>
        <xdr:cNvPr id="75" name="楕円 74"/>
        <xdr:cNvSpPr/>
      </xdr:nvSpPr>
      <xdr:spPr bwMode="auto">
        <a:xfrm>
          <a:off x="2857500" y="2585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77822</xdr:rowOff>
    </xdr:from>
    <xdr:ext cx="762000" cy="259045"/>
    <xdr:sp macro="" textlink="">
      <xdr:nvSpPr>
        <xdr:cNvPr id="76" name="テキスト ボックス 75"/>
        <xdr:cNvSpPr txBox="1"/>
      </xdr:nvSpPr>
      <xdr:spPr>
        <a:xfrm>
          <a:off x="2527300" y="23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119190</xdr:rowOff>
    </xdr:from>
    <xdr:to>
      <xdr:col>29</xdr:col>
      <xdr:colOff>127000</xdr:colOff>
      <xdr:row>35</xdr:row>
      <xdr:rowOff>172644</xdr:rowOff>
    </xdr:to>
    <xdr:cxnSp macro="">
      <xdr:nvCxnSpPr>
        <xdr:cNvPr id="109" name="直線コネクタ 108"/>
        <xdr:cNvCxnSpPr/>
      </xdr:nvCxnSpPr>
      <xdr:spPr bwMode="auto">
        <a:xfrm flipV="1">
          <a:off x="5003800" y="6729540"/>
          <a:ext cx="647700" cy="5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120514</xdr:rowOff>
    </xdr:from>
    <xdr:ext cx="762000" cy="259045"/>
    <xdr:sp macro="" textlink="">
      <xdr:nvSpPr>
        <xdr:cNvPr id="110" name="人口1人当たり決算額の推移平均値テキスト445"/>
        <xdr:cNvSpPr txBox="1"/>
      </xdr:nvSpPr>
      <xdr:spPr>
        <a:xfrm>
          <a:off x="5740400" y="6730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172644</xdr:rowOff>
    </xdr:from>
    <xdr:to>
      <xdr:col>26</xdr:col>
      <xdr:colOff>50800</xdr:colOff>
      <xdr:row>35</xdr:row>
      <xdr:rowOff>198362</xdr:rowOff>
    </xdr:to>
    <xdr:cxnSp macro="">
      <xdr:nvCxnSpPr>
        <xdr:cNvPr id="112" name="直線コネクタ 111"/>
        <xdr:cNvCxnSpPr/>
      </xdr:nvCxnSpPr>
      <xdr:spPr bwMode="auto">
        <a:xfrm flipV="1">
          <a:off x="4305300" y="6782994"/>
          <a:ext cx="698500" cy="25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252951</xdr:rowOff>
    </xdr:from>
    <xdr:ext cx="736600" cy="259045"/>
    <xdr:sp macro="" textlink="">
      <xdr:nvSpPr>
        <xdr:cNvPr id="114" name="テキスト ボックス 113"/>
        <xdr:cNvSpPr txBox="1"/>
      </xdr:nvSpPr>
      <xdr:spPr>
        <a:xfrm>
          <a:off x="4622800" y="686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155422</xdr:rowOff>
    </xdr:from>
    <xdr:to>
      <xdr:col>22</xdr:col>
      <xdr:colOff>114300</xdr:colOff>
      <xdr:row>35</xdr:row>
      <xdr:rowOff>198362</xdr:rowOff>
    </xdr:to>
    <xdr:cxnSp macro="">
      <xdr:nvCxnSpPr>
        <xdr:cNvPr id="115" name="直線コネクタ 114"/>
        <xdr:cNvCxnSpPr/>
      </xdr:nvCxnSpPr>
      <xdr:spPr bwMode="auto">
        <a:xfrm>
          <a:off x="3606800" y="6765772"/>
          <a:ext cx="698500" cy="42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307243</xdr:rowOff>
    </xdr:from>
    <xdr:ext cx="762000" cy="259045"/>
    <xdr:sp macro="" textlink="">
      <xdr:nvSpPr>
        <xdr:cNvPr id="117" name="テキスト ボックス 116"/>
        <xdr:cNvSpPr txBox="1"/>
      </xdr:nvSpPr>
      <xdr:spPr>
        <a:xfrm>
          <a:off x="3924300" y="691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137249</xdr:rowOff>
    </xdr:from>
    <xdr:to>
      <xdr:col>18</xdr:col>
      <xdr:colOff>177800</xdr:colOff>
      <xdr:row>35</xdr:row>
      <xdr:rowOff>155422</xdr:rowOff>
    </xdr:to>
    <xdr:cxnSp macro="">
      <xdr:nvCxnSpPr>
        <xdr:cNvPr id="118" name="直線コネクタ 117"/>
        <xdr:cNvCxnSpPr/>
      </xdr:nvCxnSpPr>
      <xdr:spPr bwMode="auto">
        <a:xfrm>
          <a:off x="2908300" y="6747599"/>
          <a:ext cx="698500" cy="1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315777</xdr:rowOff>
    </xdr:from>
    <xdr:ext cx="762000" cy="259045"/>
    <xdr:sp macro="" textlink="">
      <xdr:nvSpPr>
        <xdr:cNvPr id="120" name="テキスト ボックス 119"/>
        <xdr:cNvSpPr txBox="1"/>
      </xdr:nvSpPr>
      <xdr:spPr>
        <a:xfrm>
          <a:off x="32258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298556</xdr:rowOff>
    </xdr:from>
    <xdr:ext cx="762000" cy="259045"/>
    <xdr:sp macro="" textlink="">
      <xdr:nvSpPr>
        <xdr:cNvPr id="122" name="テキスト ボックス 121"/>
        <xdr:cNvSpPr txBox="1"/>
      </xdr:nvSpPr>
      <xdr:spPr>
        <a:xfrm>
          <a:off x="25273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68390</xdr:rowOff>
    </xdr:from>
    <xdr:to>
      <xdr:col>29</xdr:col>
      <xdr:colOff>177800</xdr:colOff>
      <xdr:row>35</xdr:row>
      <xdr:rowOff>169990</xdr:rowOff>
    </xdr:to>
    <xdr:sp macro="" textlink="">
      <xdr:nvSpPr>
        <xdr:cNvPr id="128" name="楕円 127"/>
        <xdr:cNvSpPr/>
      </xdr:nvSpPr>
      <xdr:spPr bwMode="auto">
        <a:xfrm>
          <a:off x="5600700" y="6678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256367</xdr:rowOff>
    </xdr:from>
    <xdr:ext cx="762000" cy="259045"/>
    <xdr:sp macro="" textlink="">
      <xdr:nvSpPr>
        <xdr:cNvPr id="129" name="人口1人当たり決算額の推移該当値テキスト445"/>
        <xdr:cNvSpPr txBox="1"/>
      </xdr:nvSpPr>
      <xdr:spPr>
        <a:xfrm>
          <a:off x="5740400" y="65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121844</xdr:rowOff>
    </xdr:from>
    <xdr:to>
      <xdr:col>26</xdr:col>
      <xdr:colOff>101600</xdr:colOff>
      <xdr:row>35</xdr:row>
      <xdr:rowOff>223444</xdr:rowOff>
    </xdr:to>
    <xdr:sp macro="" textlink="">
      <xdr:nvSpPr>
        <xdr:cNvPr id="130" name="楕円 129"/>
        <xdr:cNvSpPr/>
      </xdr:nvSpPr>
      <xdr:spPr bwMode="auto">
        <a:xfrm>
          <a:off x="4953000" y="6732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233621</xdr:rowOff>
    </xdr:from>
    <xdr:ext cx="736600" cy="259045"/>
    <xdr:sp macro="" textlink="">
      <xdr:nvSpPr>
        <xdr:cNvPr id="131" name="テキスト ボックス 130"/>
        <xdr:cNvSpPr txBox="1"/>
      </xdr:nvSpPr>
      <xdr:spPr>
        <a:xfrm>
          <a:off x="4622800" y="650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147562</xdr:rowOff>
    </xdr:from>
    <xdr:to>
      <xdr:col>22</xdr:col>
      <xdr:colOff>165100</xdr:colOff>
      <xdr:row>35</xdr:row>
      <xdr:rowOff>249162</xdr:rowOff>
    </xdr:to>
    <xdr:sp macro="" textlink="">
      <xdr:nvSpPr>
        <xdr:cNvPr id="132" name="楕円 131"/>
        <xdr:cNvSpPr/>
      </xdr:nvSpPr>
      <xdr:spPr bwMode="auto">
        <a:xfrm>
          <a:off x="4254500" y="6757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259339</xdr:rowOff>
    </xdr:from>
    <xdr:ext cx="762000" cy="259045"/>
    <xdr:sp macro="" textlink="">
      <xdr:nvSpPr>
        <xdr:cNvPr id="133" name="テキスト ボックス 132"/>
        <xdr:cNvSpPr txBox="1"/>
      </xdr:nvSpPr>
      <xdr:spPr>
        <a:xfrm>
          <a:off x="3924300" y="652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104622</xdr:rowOff>
    </xdr:from>
    <xdr:to>
      <xdr:col>19</xdr:col>
      <xdr:colOff>38100</xdr:colOff>
      <xdr:row>35</xdr:row>
      <xdr:rowOff>206222</xdr:rowOff>
    </xdr:to>
    <xdr:sp macro="" textlink="">
      <xdr:nvSpPr>
        <xdr:cNvPr id="134" name="楕円 133"/>
        <xdr:cNvSpPr/>
      </xdr:nvSpPr>
      <xdr:spPr bwMode="auto">
        <a:xfrm>
          <a:off x="3556000" y="6714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216399</xdr:rowOff>
    </xdr:from>
    <xdr:ext cx="762000" cy="259045"/>
    <xdr:sp macro="" textlink="">
      <xdr:nvSpPr>
        <xdr:cNvPr id="135" name="テキスト ボックス 134"/>
        <xdr:cNvSpPr txBox="1"/>
      </xdr:nvSpPr>
      <xdr:spPr>
        <a:xfrm>
          <a:off x="3225800" y="64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86449</xdr:rowOff>
    </xdr:from>
    <xdr:to>
      <xdr:col>15</xdr:col>
      <xdr:colOff>101600</xdr:colOff>
      <xdr:row>35</xdr:row>
      <xdr:rowOff>188049</xdr:rowOff>
    </xdr:to>
    <xdr:sp macro="" textlink="">
      <xdr:nvSpPr>
        <xdr:cNvPr id="136" name="楕円 135"/>
        <xdr:cNvSpPr/>
      </xdr:nvSpPr>
      <xdr:spPr bwMode="auto">
        <a:xfrm>
          <a:off x="2857500" y="669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198226</xdr:rowOff>
    </xdr:from>
    <xdr:ext cx="762000" cy="259045"/>
    <xdr:sp macro="" textlink="">
      <xdr:nvSpPr>
        <xdr:cNvPr id="137" name="テキスト ボックス 136"/>
        <xdr:cNvSpPr txBox="1"/>
      </xdr:nvSpPr>
      <xdr:spPr>
        <a:xfrm>
          <a:off x="2527300" y="646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114,200
113,249
382.97
60,312,704
56,732,143
3,322,834
28,969,007
45,148,781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76424</xdr:rowOff>
    </xdr:from>
    <xdr:to>
      <xdr:col>24</xdr:col>
      <xdr:colOff>63500</xdr:colOff>
      <xdr:row>34</xdr:row>
      <xdr:rowOff>81796</xdr:rowOff>
    </xdr:to>
    <xdr:cxnSp macro="">
      <xdr:nvCxnSpPr>
        <xdr:cNvPr id="59" name="直線コネクタ 58"/>
        <xdr:cNvCxnSpPr/>
      </xdr:nvCxnSpPr>
      <xdr:spPr>
        <a:xfrm flipV="1">
          <a:off x="3797300" y="5905724"/>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70207</xdr:rowOff>
    </xdr:from>
    <xdr:ext cx="534377" cy="259045"/>
    <xdr:sp macro="" textlink="">
      <xdr:nvSpPr>
        <xdr:cNvPr id="60" name="人件費平均値テキスト"/>
        <xdr:cNvSpPr txBox="1"/>
      </xdr:nvSpPr>
      <xdr:spPr>
        <a:xfrm>
          <a:off x="4686300" y="607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81796</xdr:rowOff>
    </xdr:from>
    <xdr:to>
      <xdr:col>19</xdr:col>
      <xdr:colOff>177800</xdr:colOff>
      <xdr:row>34</xdr:row>
      <xdr:rowOff>168321</xdr:rowOff>
    </xdr:to>
    <xdr:cxnSp macro="">
      <xdr:nvCxnSpPr>
        <xdr:cNvPr id="62" name="直線コネクタ 61"/>
        <xdr:cNvCxnSpPr/>
      </xdr:nvCxnSpPr>
      <xdr:spPr>
        <a:xfrm flipV="1">
          <a:off x="2908300" y="5911096"/>
          <a:ext cx="889000" cy="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21127</xdr:rowOff>
    </xdr:from>
    <xdr:ext cx="534377" cy="259045"/>
    <xdr:sp macro="" textlink="">
      <xdr:nvSpPr>
        <xdr:cNvPr id="64" name="テキスト ボックス 63"/>
        <xdr:cNvSpPr txBox="1"/>
      </xdr:nvSpPr>
      <xdr:spPr>
        <a:xfrm>
          <a:off x="3530111" y="61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168321</xdr:rowOff>
    </xdr:from>
    <xdr:to>
      <xdr:col>15</xdr:col>
      <xdr:colOff>50800</xdr:colOff>
      <xdr:row>35</xdr:row>
      <xdr:rowOff>78184</xdr:rowOff>
    </xdr:to>
    <xdr:cxnSp macro="">
      <xdr:nvCxnSpPr>
        <xdr:cNvPr id="65" name="直線コネクタ 64"/>
        <xdr:cNvCxnSpPr/>
      </xdr:nvCxnSpPr>
      <xdr:spPr>
        <a:xfrm flipV="1">
          <a:off x="2019300" y="5997621"/>
          <a:ext cx="889000" cy="8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37975</xdr:rowOff>
    </xdr:from>
    <xdr:ext cx="534377" cy="259045"/>
    <xdr:sp macro="" textlink="">
      <xdr:nvSpPr>
        <xdr:cNvPr id="67" name="テキスト ボックス 66"/>
        <xdr:cNvSpPr txBox="1"/>
      </xdr:nvSpPr>
      <xdr:spPr>
        <a:xfrm>
          <a:off x="2641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78184</xdr:rowOff>
    </xdr:from>
    <xdr:to>
      <xdr:col>10</xdr:col>
      <xdr:colOff>114300</xdr:colOff>
      <xdr:row>35</xdr:row>
      <xdr:rowOff>119446</xdr:rowOff>
    </xdr:to>
    <xdr:cxnSp macro="">
      <xdr:nvCxnSpPr>
        <xdr:cNvPr id="68" name="直線コネクタ 67"/>
        <xdr:cNvCxnSpPr/>
      </xdr:nvCxnSpPr>
      <xdr:spPr>
        <a:xfrm flipV="1">
          <a:off x="1130300" y="6078934"/>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138925</xdr:rowOff>
    </xdr:from>
    <xdr:ext cx="534377" cy="259045"/>
    <xdr:sp macro="" textlink="">
      <xdr:nvSpPr>
        <xdr:cNvPr id="70" name="テキスト ボックス 69"/>
        <xdr:cNvSpPr txBox="1"/>
      </xdr:nvSpPr>
      <xdr:spPr>
        <a:xfrm>
          <a:off x="1752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141874</xdr:rowOff>
    </xdr:from>
    <xdr:ext cx="534377" cy="259045"/>
    <xdr:sp macro="" textlink="">
      <xdr:nvSpPr>
        <xdr:cNvPr id="72" name="テキスト ボックス 71"/>
        <xdr:cNvSpPr txBox="1"/>
      </xdr:nvSpPr>
      <xdr:spPr>
        <a:xfrm>
          <a:off x="863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25624</xdr:rowOff>
    </xdr:from>
    <xdr:to>
      <xdr:col>24</xdr:col>
      <xdr:colOff>114300</xdr:colOff>
      <xdr:row>34</xdr:row>
      <xdr:rowOff>127224</xdr:rowOff>
    </xdr:to>
    <xdr:sp macro="" textlink="">
      <xdr:nvSpPr>
        <xdr:cNvPr id="78" name="楕円 77"/>
        <xdr:cNvSpPr/>
      </xdr:nvSpPr>
      <xdr:spPr>
        <a:xfrm>
          <a:off x="4584700" y="585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48501</xdr:rowOff>
    </xdr:from>
    <xdr:ext cx="534377" cy="259045"/>
    <xdr:sp macro="" textlink="">
      <xdr:nvSpPr>
        <xdr:cNvPr id="79" name="人件費該当値テキスト"/>
        <xdr:cNvSpPr txBox="1"/>
      </xdr:nvSpPr>
      <xdr:spPr>
        <a:xfrm>
          <a:off x="4686300" y="570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30996</xdr:rowOff>
    </xdr:from>
    <xdr:to>
      <xdr:col>20</xdr:col>
      <xdr:colOff>38100</xdr:colOff>
      <xdr:row>34</xdr:row>
      <xdr:rowOff>132596</xdr:rowOff>
    </xdr:to>
    <xdr:sp macro="" textlink="">
      <xdr:nvSpPr>
        <xdr:cNvPr id="80" name="楕円 79"/>
        <xdr:cNvSpPr/>
      </xdr:nvSpPr>
      <xdr:spPr>
        <a:xfrm>
          <a:off x="3746500" y="586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149123</xdr:rowOff>
    </xdr:from>
    <xdr:ext cx="534377" cy="259045"/>
    <xdr:sp macro="" textlink="">
      <xdr:nvSpPr>
        <xdr:cNvPr id="81" name="テキスト ボックス 80"/>
        <xdr:cNvSpPr txBox="1"/>
      </xdr:nvSpPr>
      <xdr:spPr>
        <a:xfrm>
          <a:off x="3530111" y="563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117521</xdr:rowOff>
    </xdr:from>
    <xdr:to>
      <xdr:col>15</xdr:col>
      <xdr:colOff>101600</xdr:colOff>
      <xdr:row>35</xdr:row>
      <xdr:rowOff>47671</xdr:rowOff>
    </xdr:to>
    <xdr:sp macro="" textlink="">
      <xdr:nvSpPr>
        <xdr:cNvPr id="82" name="楕円 81"/>
        <xdr:cNvSpPr/>
      </xdr:nvSpPr>
      <xdr:spPr>
        <a:xfrm>
          <a:off x="2857500" y="59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64198</xdr:rowOff>
    </xdr:from>
    <xdr:ext cx="534377" cy="259045"/>
    <xdr:sp macro="" textlink="">
      <xdr:nvSpPr>
        <xdr:cNvPr id="83" name="テキスト ボックス 82"/>
        <xdr:cNvSpPr txBox="1"/>
      </xdr:nvSpPr>
      <xdr:spPr>
        <a:xfrm>
          <a:off x="2641111" y="57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27384</xdr:rowOff>
    </xdr:from>
    <xdr:to>
      <xdr:col>10</xdr:col>
      <xdr:colOff>165100</xdr:colOff>
      <xdr:row>35</xdr:row>
      <xdr:rowOff>128984</xdr:rowOff>
    </xdr:to>
    <xdr:sp macro="" textlink="">
      <xdr:nvSpPr>
        <xdr:cNvPr id="84" name="楕円 83"/>
        <xdr:cNvSpPr/>
      </xdr:nvSpPr>
      <xdr:spPr>
        <a:xfrm>
          <a:off x="1968500" y="602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145511</xdr:rowOff>
    </xdr:from>
    <xdr:ext cx="534377" cy="259045"/>
    <xdr:sp macro="" textlink="">
      <xdr:nvSpPr>
        <xdr:cNvPr id="85" name="テキスト ボックス 84"/>
        <xdr:cNvSpPr txBox="1"/>
      </xdr:nvSpPr>
      <xdr:spPr>
        <a:xfrm>
          <a:off x="1752111" y="580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68646</xdr:rowOff>
    </xdr:from>
    <xdr:to>
      <xdr:col>6</xdr:col>
      <xdr:colOff>38100</xdr:colOff>
      <xdr:row>35</xdr:row>
      <xdr:rowOff>170246</xdr:rowOff>
    </xdr:to>
    <xdr:sp macro="" textlink="">
      <xdr:nvSpPr>
        <xdr:cNvPr id="86" name="楕円 85"/>
        <xdr:cNvSpPr/>
      </xdr:nvSpPr>
      <xdr:spPr>
        <a:xfrm>
          <a:off x="1079500" y="606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15323</xdr:rowOff>
    </xdr:from>
    <xdr:ext cx="534377" cy="259045"/>
    <xdr:sp macro="" textlink="">
      <xdr:nvSpPr>
        <xdr:cNvPr id="87" name="テキスト ボックス 86"/>
        <xdr:cNvSpPr txBox="1"/>
      </xdr:nvSpPr>
      <xdr:spPr>
        <a:xfrm>
          <a:off x="863111" y="584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61764</xdr:rowOff>
    </xdr:from>
    <xdr:to>
      <xdr:col>24</xdr:col>
      <xdr:colOff>63500</xdr:colOff>
      <xdr:row>57</xdr:row>
      <xdr:rowOff>93359</xdr:rowOff>
    </xdr:to>
    <xdr:cxnSp macro="">
      <xdr:nvCxnSpPr>
        <xdr:cNvPr id="119" name="直線コネクタ 118"/>
        <xdr:cNvCxnSpPr/>
      </xdr:nvCxnSpPr>
      <xdr:spPr>
        <a:xfrm flipV="1">
          <a:off x="3797300" y="9834414"/>
          <a:ext cx="838200" cy="3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93359</xdr:rowOff>
    </xdr:from>
    <xdr:to>
      <xdr:col>19</xdr:col>
      <xdr:colOff>177800</xdr:colOff>
      <xdr:row>58</xdr:row>
      <xdr:rowOff>41402</xdr:rowOff>
    </xdr:to>
    <xdr:cxnSp macro="">
      <xdr:nvCxnSpPr>
        <xdr:cNvPr id="122" name="直線コネクタ 121"/>
        <xdr:cNvCxnSpPr/>
      </xdr:nvCxnSpPr>
      <xdr:spPr>
        <a:xfrm flipV="1">
          <a:off x="2908300" y="9866009"/>
          <a:ext cx="889000" cy="11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41402</xdr:rowOff>
    </xdr:from>
    <xdr:to>
      <xdr:col>15</xdr:col>
      <xdr:colOff>50800</xdr:colOff>
      <xdr:row>58</xdr:row>
      <xdr:rowOff>106782</xdr:rowOff>
    </xdr:to>
    <xdr:cxnSp macro="">
      <xdr:nvCxnSpPr>
        <xdr:cNvPr id="125" name="直線コネクタ 124"/>
        <xdr:cNvCxnSpPr/>
      </xdr:nvCxnSpPr>
      <xdr:spPr>
        <a:xfrm flipV="1">
          <a:off x="2019300" y="9985502"/>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44198</xdr:rowOff>
    </xdr:from>
    <xdr:ext cx="534377" cy="259045"/>
    <xdr:sp macro="" textlink="">
      <xdr:nvSpPr>
        <xdr:cNvPr id="127" name="テキスト ボックス 126"/>
        <xdr:cNvSpPr txBox="1"/>
      </xdr:nvSpPr>
      <xdr:spPr>
        <a:xfrm>
          <a:off x="2641111" y="96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106782</xdr:rowOff>
    </xdr:from>
    <xdr:to>
      <xdr:col>10</xdr:col>
      <xdr:colOff>114300</xdr:colOff>
      <xdr:row>58</xdr:row>
      <xdr:rowOff>144468</xdr:rowOff>
    </xdr:to>
    <xdr:cxnSp macro="">
      <xdr:nvCxnSpPr>
        <xdr:cNvPr id="128" name="直線コネクタ 127"/>
        <xdr:cNvCxnSpPr/>
      </xdr:nvCxnSpPr>
      <xdr:spPr>
        <a:xfrm flipV="1">
          <a:off x="1130300" y="10050882"/>
          <a:ext cx="8890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69671</xdr:rowOff>
    </xdr:from>
    <xdr:ext cx="534377" cy="259045"/>
    <xdr:sp macro="" textlink="">
      <xdr:nvSpPr>
        <xdr:cNvPr id="130" name="テキスト ボックス 129"/>
        <xdr:cNvSpPr txBox="1"/>
      </xdr:nvSpPr>
      <xdr:spPr>
        <a:xfrm>
          <a:off x="1752111" y="96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111472</xdr:rowOff>
    </xdr:from>
    <xdr:ext cx="534377" cy="259045"/>
    <xdr:sp macro="" textlink="">
      <xdr:nvSpPr>
        <xdr:cNvPr id="132" name="テキスト ボックス 131"/>
        <xdr:cNvSpPr txBox="1"/>
      </xdr:nvSpPr>
      <xdr:spPr>
        <a:xfrm>
          <a:off x="863111" y="97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10964</xdr:rowOff>
    </xdr:from>
    <xdr:to>
      <xdr:col>24</xdr:col>
      <xdr:colOff>114300</xdr:colOff>
      <xdr:row>57</xdr:row>
      <xdr:rowOff>112564</xdr:rowOff>
    </xdr:to>
    <xdr:sp macro="" textlink="">
      <xdr:nvSpPr>
        <xdr:cNvPr id="138" name="楕円 137"/>
        <xdr:cNvSpPr/>
      </xdr:nvSpPr>
      <xdr:spPr>
        <a:xfrm>
          <a:off x="4584700" y="97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160841</xdr:rowOff>
    </xdr:from>
    <xdr:ext cx="534377" cy="259045"/>
    <xdr:sp macro="" textlink="">
      <xdr:nvSpPr>
        <xdr:cNvPr id="139" name="物件費該当値テキスト"/>
        <xdr:cNvSpPr txBox="1"/>
      </xdr:nvSpPr>
      <xdr:spPr>
        <a:xfrm>
          <a:off x="4686300" y="976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42559</xdr:rowOff>
    </xdr:from>
    <xdr:to>
      <xdr:col>20</xdr:col>
      <xdr:colOff>38100</xdr:colOff>
      <xdr:row>57</xdr:row>
      <xdr:rowOff>144159</xdr:rowOff>
    </xdr:to>
    <xdr:sp macro="" textlink="">
      <xdr:nvSpPr>
        <xdr:cNvPr id="140" name="楕円 139"/>
        <xdr:cNvSpPr/>
      </xdr:nvSpPr>
      <xdr:spPr>
        <a:xfrm>
          <a:off x="3746500" y="981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135286</xdr:rowOff>
    </xdr:from>
    <xdr:ext cx="534377" cy="259045"/>
    <xdr:sp macro="" textlink="">
      <xdr:nvSpPr>
        <xdr:cNvPr id="141" name="テキスト ボックス 140"/>
        <xdr:cNvSpPr txBox="1"/>
      </xdr:nvSpPr>
      <xdr:spPr>
        <a:xfrm>
          <a:off x="3530111" y="990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162052</xdr:rowOff>
    </xdr:from>
    <xdr:to>
      <xdr:col>15</xdr:col>
      <xdr:colOff>101600</xdr:colOff>
      <xdr:row>58</xdr:row>
      <xdr:rowOff>92202</xdr:rowOff>
    </xdr:to>
    <xdr:sp macro="" textlink="">
      <xdr:nvSpPr>
        <xdr:cNvPr id="142" name="楕円 141"/>
        <xdr:cNvSpPr/>
      </xdr:nvSpPr>
      <xdr:spPr>
        <a:xfrm>
          <a:off x="2857500" y="993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83329</xdr:rowOff>
    </xdr:from>
    <xdr:ext cx="534377" cy="259045"/>
    <xdr:sp macro="" textlink="">
      <xdr:nvSpPr>
        <xdr:cNvPr id="143" name="テキスト ボックス 142"/>
        <xdr:cNvSpPr txBox="1"/>
      </xdr:nvSpPr>
      <xdr:spPr>
        <a:xfrm>
          <a:off x="2641111" y="1002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55982</xdr:rowOff>
    </xdr:from>
    <xdr:to>
      <xdr:col>10</xdr:col>
      <xdr:colOff>165100</xdr:colOff>
      <xdr:row>58</xdr:row>
      <xdr:rowOff>157582</xdr:rowOff>
    </xdr:to>
    <xdr:sp macro="" textlink="">
      <xdr:nvSpPr>
        <xdr:cNvPr id="144" name="楕円 143"/>
        <xdr:cNvSpPr/>
      </xdr:nvSpPr>
      <xdr:spPr>
        <a:xfrm>
          <a:off x="1968500" y="100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148709</xdr:rowOff>
    </xdr:from>
    <xdr:ext cx="534377" cy="259045"/>
    <xdr:sp macro="" textlink="">
      <xdr:nvSpPr>
        <xdr:cNvPr id="145" name="テキスト ボックス 144"/>
        <xdr:cNvSpPr txBox="1"/>
      </xdr:nvSpPr>
      <xdr:spPr>
        <a:xfrm>
          <a:off x="1752111" y="1009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93668</xdr:rowOff>
    </xdr:from>
    <xdr:to>
      <xdr:col>6</xdr:col>
      <xdr:colOff>38100</xdr:colOff>
      <xdr:row>59</xdr:row>
      <xdr:rowOff>23818</xdr:rowOff>
    </xdr:to>
    <xdr:sp macro="" textlink="">
      <xdr:nvSpPr>
        <xdr:cNvPr id="146" name="楕円 145"/>
        <xdr:cNvSpPr/>
      </xdr:nvSpPr>
      <xdr:spPr>
        <a:xfrm>
          <a:off x="1079500" y="1003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14945</xdr:rowOff>
    </xdr:from>
    <xdr:ext cx="534377" cy="259045"/>
    <xdr:sp macro="" textlink="">
      <xdr:nvSpPr>
        <xdr:cNvPr id="147" name="テキスト ボックス 146"/>
        <xdr:cNvSpPr txBox="1"/>
      </xdr:nvSpPr>
      <xdr:spPr>
        <a:xfrm>
          <a:off x="863111" y="1013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32761</xdr:rowOff>
    </xdr:from>
    <xdr:to>
      <xdr:col>24</xdr:col>
      <xdr:colOff>63500</xdr:colOff>
      <xdr:row>76</xdr:row>
      <xdr:rowOff>68422</xdr:rowOff>
    </xdr:to>
    <xdr:cxnSp macro="">
      <xdr:nvCxnSpPr>
        <xdr:cNvPr id="174" name="直線コネクタ 173"/>
        <xdr:cNvCxnSpPr/>
      </xdr:nvCxnSpPr>
      <xdr:spPr>
        <a:xfrm>
          <a:off x="3797300" y="12891511"/>
          <a:ext cx="838200" cy="20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57909</xdr:rowOff>
    </xdr:from>
    <xdr:ext cx="469744" cy="259045"/>
    <xdr:sp macro="" textlink="">
      <xdr:nvSpPr>
        <xdr:cNvPr id="175" name="維持補修費平均値テキスト"/>
        <xdr:cNvSpPr txBox="1"/>
      </xdr:nvSpPr>
      <xdr:spPr>
        <a:xfrm>
          <a:off x="4686300" y="1325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32761</xdr:rowOff>
    </xdr:from>
    <xdr:to>
      <xdr:col>19</xdr:col>
      <xdr:colOff>177800</xdr:colOff>
      <xdr:row>76</xdr:row>
      <xdr:rowOff>19777</xdr:rowOff>
    </xdr:to>
    <xdr:cxnSp macro="">
      <xdr:nvCxnSpPr>
        <xdr:cNvPr id="177" name="直線コネクタ 176"/>
        <xdr:cNvCxnSpPr/>
      </xdr:nvCxnSpPr>
      <xdr:spPr>
        <a:xfrm flipV="1">
          <a:off x="2908300" y="12891511"/>
          <a:ext cx="889000" cy="15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3822</xdr:rowOff>
    </xdr:from>
    <xdr:ext cx="469744" cy="259045"/>
    <xdr:sp macro="" textlink="">
      <xdr:nvSpPr>
        <xdr:cNvPr id="179" name="テキスト ボックス 178"/>
        <xdr:cNvSpPr txBox="1"/>
      </xdr:nvSpPr>
      <xdr:spPr>
        <a:xfrm>
          <a:off x="3562428" y="1337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19777</xdr:rowOff>
    </xdr:from>
    <xdr:to>
      <xdr:col>15</xdr:col>
      <xdr:colOff>50800</xdr:colOff>
      <xdr:row>77</xdr:row>
      <xdr:rowOff>69383</xdr:rowOff>
    </xdr:to>
    <xdr:cxnSp macro="">
      <xdr:nvCxnSpPr>
        <xdr:cNvPr id="180" name="直線コネクタ 179"/>
        <xdr:cNvCxnSpPr/>
      </xdr:nvCxnSpPr>
      <xdr:spPr>
        <a:xfrm flipV="1">
          <a:off x="2019300" y="13049977"/>
          <a:ext cx="889000" cy="22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17950</xdr:rowOff>
    </xdr:from>
    <xdr:ext cx="469744" cy="259045"/>
    <xdr:sp macro="" textlink="">
      <xdr:nvSpPr>
        <xdr:cNvPr id="182" name="テキスト ボックス 181"/>
        <xdr:cNvSpPr txBox="1"/>
      </xdr:nvSpPr>
      <xdr:spPr>
        <a:xfrm>
          <a:off x="2673428" y="1339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20371</xdr:rowOff>
    </xdr:from>
    <xdr:to>
      <xdr:col>10</xdr:col>
      <xdr:colOff>114300</xdr:colOff>
      <xdr:row>77</xdr:row>
      <xdr:rowOff>69383</xdr:rowOff>
    </xdr:to>
    <xdr:cxnSp macro="">
      <xdr:nvCxnSpPr>
        <xdr:cNvPr id="183" name="直線コネクタ 182"/>
        <xdr:cNvCxnSpPr/>
      </xdr:nvCxnSpPr>
      <xdr:spPr>
        <a:xfrm>
          <a:off x="1130300" y="13222021"/>
          <a:ext cx="889000" cy="4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27230</xdr:rowOff>
    </xdr:from>
    <xdr:ext cx="469744" cy="259045"/>
    <xdr:sp macro="" textlink="">
      <xdr:nvSpPr>
        <xdr:cNvPr id="185" name="テキスト ボックス 184"/>
        <xdr:cNvSpPr txBox="1"/>
      </xdr:nvSpPr>
      <xdr:spPr>
        <a:xfrm>
          <a:off x="1784428" y="1340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23665</xdr:rowOff>
    </xdr:from>
    <xdr:ext cx="469744" cy="259045"/>
    <xdr:sp macro="" textlink="">
      <xdr:nvSpPr>
        <xdr:cNvPr id="187" name="テキスト ボックス 186"/>
        <xdr:cNvSpPr txBox="1"/>
      </xdr:nvSpPr>
      <xdr:spPr>
        <a:xfrm>
          <a:off x="895428" y="1339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17622</xdr:rowOff>
    </xdr:from>
    <xdr:to>
      <xdr:col>24</xdr:col>
      <xdr:colOff>114300</xdr:colOff>
      <xdr:row>76</xdr:row>
      <xdr:rowOff>119222</xdr:rowOff>
    </xdr:to>
    <xdr:sp macro="" textlink="">
      <xdr:nvSpPr>
        <xdr:cNvPr id="193" name="楕円 192"/>
        <xdr:cNvSpPr/>
      </xdr:nvSpPr>
      <xdr:spPr>
        <a:xfrm>
          <a:off x="4584700" y="1304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40499</xdr:rowOff>
    </xdr:from>
    <xdr:ext cx="469744" cy="259045"/>
    <xdr:sp macro="" textlink="">
      <xdr:nvSpPr>
        <xdr:cNvPr id="194" name="維持補修費該当値テキスト"/>
        <xdr:cNvSpPr txBox="1"/>
      </xdr:nvSpPr>
      <xdr:spPr>
        <a:xfrm>
          <a:off x="4686300" y="128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153411</xdr:rowOff>
    </xdr:from>
    <xdr:to>
      <xdr:col>20</xdr:col>
      <xdr:colOff>38100</xdr:colOff>
      <xdr:row>75</xdr:row>
      <xdr:rowOff>83561</xdr:rowOff>
    </xdr:to>
    <xdr:sp macro="" textlink="">
      <xdr:nvSpPr>
        <xdr:cNvPr id="195" name="楕円 194"/>
        <xdr:cNvSpPr/>
      </xdr:nvSpPr>
      <xdr:spPr>
        <a:xfrm>
          <a:off x="3746500" y="1284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100088</xdr:rowOff>
    </xdr:from>
    <xdr:ext cx="534377" cy="259045"/>
    <xdr:sp macro="" textlink="">
      <xdr:nvSpPr>
        <xdr:cNvPr id="196" name="テキスト ボックス 195"/>
        <xdr:cNvSpPr txBox="1"/>
      </xdr:nvSpPr>
      <xdr:spPr>
        <a:xfrm>
          <a:off x="3530111" y="126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140426</xdr:rowOff>
    </xdr:from>
    <xdr:to>
      <xdr:col>15</xdr:col>
      <xdr:colOff>101600</xdr:colOff>
      <xdr:row>76</xdr:row>
      <xdr:rowOff>70576</xdr:rowOff>
    </xdr:to>
    <xdr:sp macro="" textlink="">
      <xdr:nvSpPr>
        <xdr:cNvPr id="197" name="楕円 196"/>
        <xdr:cNvSpPr/>
      </xdr:nvSpPr>
      <xdr:spPr>
        <a:xfrm>
          <a:off x="2857500" y="1299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87103</xdr:rowOff>
    </xdr:from>
    <xdr:ext cx="534377" cy="259045"/>
    <xdr:sp macro="" textlink="">
      <xdr:nvSpPr>
        <xdr:cNvPr id="198" name="テキスト ボックス 197"/>
        <xdr:cNvSpPr txBox="1"/>
      </xdr:nvSpPr>
      <xdr:spPr>
        <a:xfrm>
          <a:off x="2641111" y="127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18583</xdr:rowOff>
    </xdr:from>
    <xdr:to>
      <xdr:col>10</xdr:col>
      <xdr:colOff>165100</xdr:colOff>
      <xdr:row>77</xdr:row>
      <xdr:rowOff>120183</xdr:rowOff>
    </xdr:to>
    <xdr:sp macro="" textlink="">
      <xdr:nvSpPr>
        <xdr:cNvPr id="199" name="楕円 198"/>
        <xdr:cNvSpPr/>
      </xdr:nvSpPr>
      <xdr:spPr>
        <a:xfrm>
          <a:off x="1968500" y="1322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136710</xdr:rowOff>
    </xdr:from>
    <xdr:ext cx="469744" cy="259045"/>
    <xdr:sp macro="" textlink="">
      <xdr:nvSpPr>
        <xdr:cNvPr id="200" name="テキスト ボックス 199"/>
        <xdr:cNvSpPr txBox="1"/>
      </xdr:nvSpPr>
      <xdr:spPr>
        <a:xfrm>
          <a:off x="1784428" y="1299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141021</xdr:rowOff>
    </xdr:from>
    <xdr:to>
      <xdr:col>6</xdr:col>
      <xdr:colOff>38100</xdr:colOff>
      <xdr:row>77</xdr:row>
      <xdr:rowOff>71171</xdr:rowOff>
    </xdr:to>
    <xdr:sp macro="" textlink="">
      <xdr:nvSpPr>
        <xdr:cNvPr id="201" name="楕円 200"/>
        <xdr:cNvSpPr/>
      </xdr:nvSpPr>
      <xdr:spPr>
        <a:xfrm>
          <a:off x="1079500" y="131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87698</xdr:rowOff>
    </xdr:from>
    <xdr:ext cx="469744" cy="259045"/>
    <xdr:sp macro="" textlink="">
      <xdr:nvSpPr>
        <xdr:cNvPr id="202" name="テキスト ボックス 201"/>
        <xdr:cNvSpPr txBox="1"/>
      </xdr:nvSpPr>
      <xdr:spPr>
        <a:xfrm>
          <a:off x="895428" y="1294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63492</xdr:rowOff>
    </xdr:from>
    <xdr:to>
      <xdr:col>24</xdr:col>
      <xdr:colOff>63500</xdr:colOff>
      <xdr:row>95</xdr:row>
      <xdr:rowOff>154978</xdr:rowOff>
    </xdr:to>
    <xdr:cxnSp macro="">
      <xdr:nvCxnSpPr>
        <xdr:cNvPr id="232" name="直線コネクタ 231"/>
        <xdr:cNvCxnSpPr/>
      </xdr:nvCxnSpPr>
      <xdr:spPr>
        <a:xfrm>
          <a:off x="3797300" y="16351242"/>
          <a:ext cx="838200" cy="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63492</xdr:rowOff>
    </xdr:from>
    <xdr:to>
      <xdr:col>19</xdr:col>
      <xdr:colOff>177800</xdr:colOff>
      <xdr:row>96</xdr:row>
      <xdr:rowOff>78146</xdr:rowOff>
    </xdr:to>
    <xdr:cxnSp macro="">
      <xdr:nvCxnSpPr>
        <xdr:cNvPr id="235" name="直線コネクタ 234"/>
        <xdr:cNvCxnSpPr/>
      </xdr:nvCxnSpPr>
      <xdr:spPr>
        <a:xfrm flipV="1">
          <a:off x="2908300" y="16351242"/>
          <a:ext cx="889000" cy="18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78146</xdr:rowOff>
    </xdr:from>
    <xdr:to>
      <xdr:col>15</xdr:col>
      <xdr:colOff>50800</xdr:colOff>
      <xdr:row>96</xdr:row>
      <xdr:rowOff>95062</xdr:rowOff>
    </xdr:to>
    <xdr:cxnSp macro="">
      <xdr:nvCxnSpPr>
        <xdr:cNvPr id="238" name="直線コネクタ 237"/>
        <xdr:cNvCxnSpPr/>
      </xdr:nvCxnSpPr>
      <xdr:spPr>
        <a:xfrm flipV="1">
          <a:off x="2019300" y="16537346"/>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150248</xdr:rowOff>
    </xdr:from>
    <xdr:ext cx="599010" cy="259045"/>
    <xdr:sp macro="" textlink="">
      <xdr:nvSpPr>
        <xdr:cNvPr id="240" name="テキスト ボックス 239"/>
        <xdr:cNvSpPr txBox="1"/>
      </xdr:nvSpPr>
      <xdr:spPr>
        <a:xfrm>
          <a:off x="2608795" y="1660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95062</xdr:rowOff>
    </xdr:from>
    <xdr:to>
      <xdr:col>10</xdr:col>
      <xdr:colOff>114300</xdr:colOff>
      <xdr:row>96</xdr:row>
      <xdr:rowOff>144494</xdr:rowOff>
    </xdr:to>
    <xdr:cxnSp macro="">
      <xdr:nvCxnSpPr>
        <xdr:cNvPr id="241" name="直線コネクタ 240"/>
        <xdr:cNvCxnSpPr/>
      </xdr:nvCxnSpPr>
      <xdr:spPr>
        <a:xfrm flipV="1">
          <a:off x="1130300" y="16554262"/>
          <a:ext cx="889000" cy="4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166098</xdr:rowOff>
    </xdr:from>
    <xdr:ext cx="599010" cy="259045"/>
    <xdr:sp macro="" textlink="">
      <xdr:nvSpPr>
        <xdr:cNvPr id="243" name="テキスト ボックス 242"/>
        <xdr:cNvSpPr txBox="1"/>
      </xdr:nvSpPr>
      <xdr:spPr>
        <a:xfrm>
          <a:off x="1719795" y="1662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35362</xdr:rowOff>
    </xdr:from>
    <xdr:ext cx="599010" cy="259045"/>
    <xdr:sp macro="" textlink="">
      <xdr:nvSpPr>
        <xdr:cNvPr id="245" name="テキスト ボックス 244"/>
        <xdr:cNvSpPr txBox="1"/>
      </xdr:nvSpPr>
      <xdr:spPr>
        <a:xfrm>
          <a:off x="830795" y="166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104178</xdr:rowOff>
    </xdr:from>
    <xdr:to>
      <xdr:col>24</xdr:col>
      <xdr:colOff>114300</xdr:colOff>
      <xdr:row>96</xdr:row>
      <xdr:rowOff>34328</xdr:rowOff>
    </xdr:to>
    <xdr:sp macro="" textlink="">
      <xdr:nvSpPr>
        <xdr:cNvPr id="251" name="楕円 250"/>
        <xdr:cNvSpPr/>
      </xdr:nvSpPr>
      <xdr:spPr>
        <a:xfrm>
          <a:off x="4584700" y="1639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82605</xdr:rowOff>
    </xdr:from>
    <xdr:ext cx="599010" cy="259045"/>
    <xdr:sp macro="" textlink="">
      <xdr:nvSpPr>
        <xdr:cNvPr id="252" name="扶助費該当値テキスト"/>
        <xdr:cNvSpPr txBox="1"/>
      </xdr:nvSpPr>
      <xdr:spPr>
        <a:xfrm>
          <a:off x="4686300" y="1637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12692</xdr:rowOff>
    </xdr:from>
    <xdr:to>
      <xdr:col>20</xdr:col>
      <xdr:colOff>38100</xdr:colOff>
      <xdr:row>95</xdr:row>
      <xdr:rowOff>114292</xdr:rowOff>
    </xdr:to>
    <xdr:sp macro="" textlink="">
      <xdr:nvSpPr>
        <xdr:cNvPr id="253" name="楕円 252"/>
        <xdr:cNvSpPr/>
      </xdr:nvSpPr>
      <xdr:spPr>
        <a:xfrm>
          <a:off x="3746500" y="1630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105419</xdr:rowOff>
    </xdr:from>
    <xdr:ext cx="599010" cy="259045"/>
    <xdr:sp macro="" textlink="">
      <xdr:nvSpPr>
        <xdr:cNvPr id="254" name="テキスト ボックス 253"/>
        <xdr:cNvSpPr txBox="1"/>
      </xdr:nvSpPr>
      <xdr:spPr>
        <a:xfrm>
          <a:off x="3497795" y="1639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27346</xdr:rowOff>
    </xdr:from>
    <xdr:to>
      <xdr:col>15</xdr:col>
      <xdr:colOff>101600</xdr:colOff>
      <xdr:row>96</xdr:row>
      <xdr:rowOff>128946</xdr:rowOff>
    </xdr:to>
    <xdr:sp macro="" textlink="">
      <xdr:nvSpPr>
        <xdr:cNvPr id="255" name="楕円 254"/>
        <xdr:cNvSpPr/>
      </xdr:nvSpPr>
      <xdr:spPr>
        <a:xfrm>
          <a:off x="2857500" y="1648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145473</xdr:rowOff>
    </xdr:from>
    <xdr:ext cx="599010" cy="259045"/>
    <xdr:sp macro="" textlink="">
      <xdr:nvSpPr>
        <xdr:cNvPr id="256" name="テキスト ボックス 255"/>
        <xdr:cNvSpPr txBox="1"/>
      </xdr:nvSpPr>
      <xdr:spPr>
        <a:xfrm>
          <a:off x="2608795" y="1626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44262</xdr:rowOff>
    </xdr:from>
    <xdr:to>
      <xdr:col>10</xdr:col>
      <xdr:colOff>165100</xdr:colOff>
      <xdr:row>96</xdr:row>
      <xdr:rowOff>145862</xdr:rowOff>
    </xdr:to>
    <xdr:sp macro="" textlink="">
      <xdr:nvSpPr>
        <xdr:cNvPr id="257" name="楕円 256"/>
        <xdr:cNvSpPr/>
      </xdr:nvSpPr>
      <xdr:spPr>
        <a:xfrm>
          <a:off x="1968500" y="165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162389</xdr:rowOff>
    </xdr:from>
    <xdr:ext cx="599010" cy="259045"/>
    <xdr:sp macro="" textlink="">
      <xdr:nvSpPr>
        <xdr:cNvPr id="258" name="テキスト ボックス 257"/>
        <xdr:cNvSpPr txBox="1"/>
      </xdr:nvSpPr>
      <xdr:spPr>
        <a:xfrm>
          <a:off x="1719795" y="1627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93694</xdr:rowOff>
    </xdr:from>
    <xdr:to>
      <xdr:col>6</xdr:col>
      <xdr:colOff>38100</xdr:colOff>
      <xdr:row>97</xdr:row>
      <xdr:rowOff>23844</xdr:rowOff>
    </xdr:to>
    <xdr:sp macro="" textlink="">
      <xdr:nvSpPr>
        <xdr:cNvPr id="259" name="楕円 258"/>
        <xdr:cNvSpPr/>
      </xdr:nvSpPr>
      <xdr:spPr>
        <a:xfrm>
          <a:off x="1079500" y="1655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40371</xdr:rowOff>
    </xdr:from>
    <xdr:ext cx="599010" cy="259045"/>
    <xdr:sp macro="" textlink="">
      <xdr:nvSpPr>
        <xdr:cNvPr id="260" name="テキスト ボックス 259"/>
        <xdr:cNvSpPr txBox="1"/>
      </xdr:nvSpPr>
      <xdr:spPr>
        <a:xfrm>
          <a:off x="830795" y="1632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57959</xdr:rowOff>
    </xdr:from>
    <xdr:to>
      <xdr:col>55</xdr:col>
      <xdr:colOff>0</xdr:colOff>
      <xdr:row>36</xdr:row>
      <xdr:rowOff>3172</xdr:rowOff>
    </xdr:to>
    <xdr:cxnSp macro="">
      <xdr:nvCxnSpPr>
        <xdr:cNvPr id="291" name="直線コネクタ 290"/>
        <xdr:cNvCxnSpPr/>
      </xdr:nvCxnSpPr>
      <xdr:spPr>
        <a:xfrm flipV="1">
          <a:off x="9639300" y="6058709"/>
          <a:ext cx="838200" cy="11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14041</xdr:rowOff>
    </xdr:from>
    <xdr:ext cx="534377" cy="259045"/>
    <xdr:sp macro="" textlink="">
      <xdr:nvSpPr>
        <xdr:cNvPr id="292" name="補助費等平均値テキスト"/>
        <xdr:cNvSpPr txBox="1"/>
      </xdr:nvSpPr>
      <xdr:spPr>
        <a:xfrm>
          <a:off x="10528300" y="6186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99837</xdr:rowOff>
    </xdr:from>
    <xdr:to>
      <xdr:col>50</xdr:col>
      <xdr:colOff>114300</xdr:colOff>
      <xdr:row>36</xdr:row>
      <xdr:rowOff>3172</xdr:rowOff>
    </xdr:to>
    <xdr:cxnSp macro="">
      <xdr:nvCxnSpPr>
        <xdr:cNvPr id="294" name="直線コネクタ 293"/>
        <xdr:cNvCxnSpPr/>
      </xdr:nvCxnSpPr>
      <xdr:spPr>
        <a:xfrm>
          <a:off x="8750300" y="5071887"/>
          <a:ext cx="889000" cy="110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166441</xdr:rowOff>
    </xdr:from>
    <xdr:ext cx="534377" cy="259045"/>
    <xdr:sp macro="" textlink="">
      <xdr:nvSpPr>
        <xdr:cNvPr id="296" name="テキスト ボックス 295"/>
        <xdr:cNvSpPr txBox="1"/>
      </xdr:nvSpPr>
      <xdr:spPr>
        <a:xfrm>
          <a:off x="9372111" y="63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99837</xdr:rowOff>
    </xdr:from>
    <xdr:to>
      <xdr:col>45</xdr:col>
      <xdr:colOff>177800</xdr:colOff>
      <xdr:row>36</xdr:row>
      <xdr:rowOff>133550</xdr:rowOff>
    </xdr:to>
    <xdr:cxnSp macro="">
      <xdr:nvCxnSpPr>
        <xdr:cNvPr id="297" name="直線コネクタ 296"/>
        <xdr:cNvCxnSpPr/>
      </xdr:nvCxnSpPr>
      <xdr:spPr>
        <a:xfrm flipV="1">
          <a:off x="7861300" y="5071887"/>
          <a:ext cx="889000" cy="123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106254</xdr:rowOff>
    </xdr:from>
    <xdr:ext cx="599010" cy="259045"/>
    <xdr:sp macro="" textlink="">
      <xdr:nvSpPr>
        <xdr:cNvPr id="299" name="テキスト ボックス 298"/>
        <xdr:cNvSpPr txBox="1"/>
      </xdr:nvSpPr>
      <xdr:spPr>
        <a:xfrm>
          <a:off x="8450795" y="524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133550</xdr:rowOff>
    </xdr:from>
    <xdr:to>
      <xdr:col>41</xdr:col>
      <xdr:colOff>50800</xdr:colOff>
      <xdr:row>36</xdr:row>
      <xdr:rowOff>135705</xdr:rowOff>
    </xdr:to>
    <xdr:cxnSp macro="">
      <xdr:nvCxnSpPr>
        <xdr:cNvPr id="300" name="直線コネクタ 299"/>
        <xdr:cNvCxnSpPr/>
      </xdr:nvCxnSpPr>
      <xdr:spPr>
        <a:xfrm flipV="1">
          <a:off x="6972300" y="6305750"/>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68851</xdr:rowOff>
    </xdr:from>
    <xdr:ext cx="534377" cy="259045"/>
    <xdr:sp macro="" textlink="">
      <xdr:nvSpPr>
        <xdr:cNvPr id="302" name="テキスト ボックス 301"/>
        <xdr:cNvSpPr txBox="1"/>
      </xdr:nvSpPr>
      <xdr:spPr>
        <a:xfrm>
          <a:off x="7594111" y="641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96011</xdr:rowOff>
    </xdr:from>
    <xdr:ext cx="534377" cy="259045"/>
    <xdr:sp macro="" textlink="">
      <xdr:nvSpPr>
        <xdr:cNvPr id="304" name="テキスト ボックス 303"/>
        <xdr:cNvSpPr txBox="1"/>
      </xdr:nvSpPr>
      <xdr:spPr>
        <a:xfrm>
          <a:off x="6705111" y="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7159</xdr:rowOff>
    </xdr:from>
    <xdr:to>
      <xdr:col>55</xdr:col>
      <xdr:colOff>50800</xdr:colOff>
      <xdr:row>35</xdr:row>
      <xdr:rowOff>108759</xdr:rowOff>
    </xdr:to>
    <xdr:sp macro="" textlink="">
      <xdr:nvSpPr>
        <xdr:cNvPr id="310" name="楕円 309"/>
        <xdr:cNvSpPr/>
      </xdr:nvSpPr>
      <xdr:spPr>
        <a:xfrm>
          <a:off x="10426700" y="600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30036</xdr:rowOff>
    </xdr:from>
    <xdr:ext cx="534377" cy="259045"/>
    <xdr:sp macro="" textlink="">
      <xdr:nvSpPr>
        <xdr:cNvPr id="311" name="補助費等該当値テキスト"/>
        <xdr:cNvSpPr txBox="1"/>
      </xdr:nvSpPr>
      <xdr:spPr>
        <a:xfrm>
          <a:off x="10528300" y="585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123822</xdr:rowOff>
    </xdr:from>
    <xdr:to>
      <xdr:col>50</xdr:col>
      <xdr:colOff>165100</xdr:colOff>
      <xdr:row>36</xdr:row>
      <xdr:rowOff>53972</xdr:rowOff>
    </xdr:to>
    <xdr:sp macro="" textlink="">
      <xdr:nvSpPr>
        <xdr:cNvPr id="312" name="楕円 311"/>
        <xdr:cNvSpPr/>
      </xdr:nvSpPr>
      <xdr:spPr>
        <a:xfrm>
          <a:off x="9588500" y="612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70499</xdr:rowOff>
    </xdr:from>
    <xdr:ext cx="534377" cy="259045"/>
    <xdr:sp macro="" textlink="">
      <xdr:nvSpPr>
        <xdr:cNvPr id="313" name="テキスト ボックス 312"/>
        <xdr:cNvSpPr txBox="1"/>
      </xdr:nvSpPr>
      <xdr:spPr>
        <a:xfrm>
          <a:off x="9372111" y="589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49037</xdr:rowOff>
    </xdr:from>
    <xdr:to>
      <xdr:col>46</xdr:col>
      <xdr:colOff>38100</xdr:colOff>
      <xdr:row>29</xdr:row>
      <xdr:rowOff>150637</xdr:rowOff>
    </xdr:to>
    <xdr:sp macro="" textlink="">
      <xdr:nvSpPr>
        <xdr:cNvPr id="314" name="楕円 313"/>
        <xdr:cNvSpPr/>
      </xdr:nvSpPr>
      <xdr:spPr>
        <a:xfrm>
          <a:off x="8699500" y="502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27</xdr:row>
      <xdr:rowOff>167164</xdr:rowOff>
    </xdr:from>
    <xdr:ext cx="599010" cy="259045"/>
    <xdr:sp macro="" textlink="">
      <xdr:nvSpPr>
        <xdr:cNvPr id="315" name="テキスト ボックス 314"/>
        <xdr:cNvSpPr txBox="1"/>
      </xdr:nvSpPr>
      <xdr:spPr>
        <a:xfrm>
          <a:off x="8450795" y="479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82750</xdr:rowOff>
    </xdr:from>
    <xdr:to>
      <xdr:col>41</xdr:col>
      <xdr:colOff>101600</xdr:colOff>
      <xdr:row>37</xdr:row>
      <xdr:rowOff>12900</xdr:rowOff>
    </xdr:to>
    <xdr:sp macro="" textlink="">
      <xdr:nvSpPr>
        <xdr:cNvPr id="316" name="楕円 315"/>
        <xdr:cNvSpPr/>
      </xdr:nvSpPr>
      <xdr:spPr>
        <a:xfrm>
          <a:off x="7810500" y="625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29427</xdr:rowOff>
    </xdr:from>
    <xdr:ext cx="534377" cy="259045"/>
    <xdr:sp macro="" textlink="">
      <xdr:nvSpPr>
        <xdr:cNvPr id="317" name="テキスト ボックス 316"/>
        <xdr:cNvSpPr txBox="1"/>
      </xdr:nvSpPr>
      <xdr:spPr>
        <a:xfrm>
          <a:off x="7594111" y="603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84905</xdr:rowOff>
    </xdr:from>
    <xdr:to>
      <xdr:col>36</xdr:col>
      <xdr:colOff>165100</xdr:colOff>
      <xdr:row>37</xdr:row>
      <xdr:rowOff>15055</xdr:rowOff>
    </xdr:to>
    <xdr:sp macro="" textlink="">
      <xdr:nvSpPr>
        <xdr:cNvPr id="318" name="楕円 317"/>
        <xdr:cNvSpPr/>
      </xdr:nvSpPr>
      <xdr:spPr>
        <a:xfrm>
          <a:off x="6921500" y="62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31582</xdr:rowOff>
    </xdr:from>
    <xdr:ext cx="534377" cy="259045"/>
    <xdr:sp macro="" textlink="">
      <xdr:nvSpPr>
        <xdr:cNvPr id="319" name="テキスト ボックス 318"/>
        <xdr:cNvSpPr txBox="1"/>
      </xdr:nvSpPr>
      <xdr:spPr>
        <a:xfrm>
          <a:off x="6705111" y="60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98272</xdr:rowOff>
    </xdr:from>
    <xdr:to>
      <xdr:col>55</xdr:col>
      <xdr:colOff>0</xdr:colOff>
      <xdr:row>57</xdr:row>
      <xdr:rowOff>47003</xdr:rowOff>
    </xdr:to>
    <xdr:cxnSp macro="">
      <xdr:nvCxnSpPr>
        <xdr:cNvPr id="348" name="直線コネクタ 347"/>
        <xdr:cNvCxnSpPr/>
      </xdr:nvCxnSpPr>
      <xdr:spPr>
        <a:xfrm flipV="1">
          <a:off x="9639300" y="9528022"/>
          <a:ext cx="838200" cy="29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125480</xdr:rowOff>
    </xdr:from>
    <xdr:ext cx="534377" cy="259045"/>
    <xdr:sp macro="" textlink="">
      <xdr:nvSpPr>
        <xdr:cNvPr id="349" name="普通建設事業費平均値テキスト"/>
        <xdr:cNvSpPr txBox="1"/>
      </xdr:nvSpPr>
      <xdr:spPr>
        <a:xfrm>
          <a:off x="10528300" y="9555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78766</xdr:rowOff>
    </xdr:from>
    <xdr:to>
      <xdr:col>50</xdr:col>
      <xdr:colOff>114300</xdr:colOff>
      <xdr:row>57</xdr:row>
      <xdr:rowOff>47003</xdr:rowOff>
    </xdr:to>
    <xdr:cxnSp macro="">
      <xdr:nvCxnSpPr>
        <xdr:cNvPr id="351" name="直線コネクタ 350"/>
        <xdr:cNvCxnSpPr/>
      </xdr:nvCxnSpPr>
      <xdr:spPr>
        <a:xfrm>
          <a:off x="8750300" y="9679966"/>
          <a:ext cx="889000" cy="13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40754</xdr:rowOff>
    </xdr:from>
    <xdr:to>
      <xdr:col>45</xdr:col>
      <xdr:colOff>177800</xdr:colOff>
      <xdr:row>56</xdr:row>
      <xdr:rowOff>78766</xdr:rowOff>
    </xdr:to>
    <xdr:cxnSp macro="">
      <xdr:nvCxnSpPr>
        <xdr:cNvPr id="354" name="直線コネクタ 353"/>
        <xdr:cNvCxnSpPr/>
      </xdr:nvCxnSpPr>
      <xdr:spPr>
        <a:xfrm>
          <a:off x="7861300" y="9641954"/>
          <a:ext cx="889000" cy="3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2591</xdr:rowOff>
    </xdr:from>
    <xdr:to>
      <xdr:col>41</xdr:col>
      <xdr:colOff>50800</xdr:colOff>
      <xdr:row>56</xdr:row>
      <xdr:rowOff>40754</xdr:rowOff>
    </xdr:to>
    <xdr:cxnSp macro="">
      <xdr:nvCxnSpPr>
        <xdr:cNvPr id="357" name="直線コネクタ 356"/>
        <xdr:cNvCxnSpPr/>
      </xdr:nvCxnSpPr>
      <xdr:spPr>
        <a:xfrm>
          <a:off x="6972300" y="9603791"/>
          <a:ext cx="889000" cy="3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82110</xdr:rowOff>
    </xdr:from>
    <xdr:ext cx="534377" cy="259045"/>
    <xdr:sp macro="" textlink="">
      <xdr:nvSpPr>
        <xdr:cNvPr id="359" name="テキスト ボックス 358"/>
        <xdr:cNvSpPr txBox="1"/>
      </xdr:nvSpPr>
      <xdr:spPr>
        <a:xfrm>
          <a:off x="7594111" y="9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51757</xdr:rowOff>
    </xdr:from>
    <xdr:ext cx="534377" cy="259045"/>
    <xdr:sp macro="" textlink="">
      <xdr:nvSpPr>
        <xdr:cNvPr id="361" name="テキスト ボックス 360"/>
        <xdr:cNvSpPr txBox="1"/>
      </xdr:nvSpPr>
      <xdr:spPr>
        <a:xfrm>
          <a:off x="6705111" y="965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47472</xdr:rowOff>
    </xdr:from>
    <xdr:to>
      <xdr:col>55</xdr:col>
      <xdr:colOff>50800</xdr:colOff>
      <xdr:row>55</xdr:row>
      <xdr:rowOff>149072</xdr:rowOff>
    </xdr:to>
    <xdr:sp macro="" textlink="">
      <xdr:nvSpPr>
        <xdr:cNvPr id="367" name="楕円 366"/>
        <xdr:cNvSpPr/>
      </xdr:nvSpPr>
      <xdr:spPr>
        <a:xfrm>
          <a:off x="10426700" y="94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70349</xdr:rowOff>
    </xdr:from>
    <xdr:ext cx="534377" cy="259045"/>
    <xdr:sp macro="" textlink="">
      <xdr:nvSpPr>
        <xdr:cNvPr id="368" name="普通建設事業費該当値テキスト"/>
        <xdr:cNvSpPr txBox="1"/>
      </xdr:nvSpPr>
      <xdr:spPr>
        <a:xfrm>
          <a:off x="10528300" y="93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167653</xdr:rowOff>
    </xdr:from>
    <xdr:to>
      <xdr:col>50</xdr:col>
      <xdr:colOff>165100</xdr:colOff>
      <xdr:row>57</xdr:row>
      <xdr:rowOff>97803</xdr:rowOff>
    </xdr:to>
    <xdr:sp macro="" textlink="">
      <xdr:nvSpPr>
        <xdr:cNvPr id="369" name="楕円 368"/>
        <xdr:cNvSpPr/>
      </xdr:nvSpPr>
      <xdr:spPr>
        <a:xfrm>
          <a:off x="9588500" y="976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88930</xdr:rowOff>
    </xdr:from>
    <xdr:ext cx="534377" cy="259045"/>
    <xdr:sp macro="" textlink="">
      <xdr:nvSpPr>
        <xdr:cNvPr id="370" name="テキスト ボックス 369"/>
        <xdr:cNvSpPr txBox="1"/>
      </xdr:nvSpPr>
      <xdr:spPr>
        <a:xfrm>
          <a:off x="9372111" y="986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27966</xdr:rowOff>
    </xdr:from>
    <xdr:to>
      <xdr:col>46</xdr:col>
      <xdr:colOff>38100</xdr:colOff>
      <xdr:row>56</xdr:row>
      <xdr:rowOff>129566</xdr:rowOff>
    </xdr:to>
    <xdr:sp macro="" textlink="">
      <xdr:nvSpPr>
        <xdr:cNvPr id="371" name="楕円 370"/>
        <xdr:cNvSpPr/>
      </xdr:nvSpPr>
      <xdr:spPr>
        <a:xfrm>
          <a:off x="8699500" y="962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120693</xdr:rowOff>
    </xdr:from>
    <xdr:ext cx="534377" cy="259045"/>
    <xdr:sp macro="" textlink="">
      <xdr:nvSpPr>
        <xdr:cNvPr id="372" name="テキスト ボックス 371"/>
        <xdr:cNvSpPr txBox="1"/>
      </xdr:nvSpPr>
      <xdr:spPr>
        <a:xfrm>
          <a:off x="8483111" y="972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161404</xdr:rowOff>
    </xdr:from>
    <xdr:to>
      <xdr:col>41</xdr:col>
      <xdr:colOff>101600</xdr:colOff>
      <xdr:row>56</xdr:row>
      <xdr:rowOff>91554</xdr:rowOff>
    </xdr:to>
    <xdr:sp macro="" textlink="">
      <xdr:nvSpPr>
        <xdr:cNvPr id="373" name="楕円 372"/>
        <xdr:cNvSpPr/>
      </xdr:nvSpPr>
      <xdr:spPr>
        <a:xfrm>
          <a:off x="7810500" y="959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82681</xdr:rowOff>
    </xdr:from>
    <xdr:ext cx="534377" cy="259045"/>
    <xdr:sp macro="" textlink="">
      <xdr:nvSpPr>
        <xdr:cNvPr id="374" name="テキスト ボックス 373"/>
        <xdr:cNvSpPr txBox="1"/>
      </xdr:nvSpPr>
      <xdr:spPr>
        <a:xfrm>
          <a:off x="7594111" y="968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123241</xdr:rowOff>
    </xdr:from>
    <xdr:to>
      <xdr:col>36</xdr:col>
      <xdr:colOff>165100</xdr:colOff>
      <xdr:row>56</xdr:row>
      <xdr:rowOff>53391</xdr:rowOff>
    </xdr:to>
    <xdr:sp macro="" textlink="">
      <xdr:nvSpPr>
        <xdr:cNvPr id="375" name="楕円 374"/>
        <xdr:cNvSpPr/>
      </xdr:nvSpPr>
      <xdr:spPr>
        <a:xfrm>
          <a:off x="6921500" y="955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69918</xdr:rowOff>
    </xdr:from>
    <xdr:ext cx="534377" cy="259045"/>
    <xdr:sp macro="" textlink="">
      <xdr:nvSpPr>
        <xdr:cNvPr id="376" name="テキスト ボックス 375"/>
        <xdr:cNvSpPr txBox="1"/>
      </xdr:nvSpPr>
      <xdr:spPr>
        <a:xfrm>
          <a:off x="6705111" y="932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139746</xdr:rowOff>
    </xdr:from>
    <xdr:to>
      <xdr:col>55</xdr:col>
      <xdr:colOff>0</xdr:colOff>
      <xdr:row>78</xdr:row>
      <xdr:rowOff>32738</xdr:rowOff>
    </xdr:to>
    <xdr:cxnSp macro="">
      <xdr:nvCxnSpPr>
        <xdr:cNvPr id="403" name="直線コネクタ 402"/>
        <xdr:cNvCxnSpPr/>
      </xdr:nvCxnSpPr>
      <xdr:spPr>
        <a:xfrm flipV="1">
          <a:off x="9639300" y="12827046"/>
          <a:ext cx="838200" cy="57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149531</xdr:rowOff>
    </xdr:from>
    <xdr:ext cx="534377" cy="259045"/>
    <xdr:sp macro="" textlink="">
      <xdr:nvSpPr>
        <xdr:cNvPr id="404" name="普通建設事業費 （ うち新規整備　）平均値テキスト"/>
        <xdr:cNvSpPr txBox="1"/>
      </xdr:nvSpPr>
      <xdr:spPr>
        <a:xfrm>
          <a:off x="10528300" y="1317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160389</xdr:rowOff>
    </xdr:from>
    <xdr:to>
      <xdr:col>50</xdr:col>
      <xdr:colOff>114300</xdr:colOff>
      <xdr:row>78</xdr:row>
      <xdr:rowOff>32738</xdr:rowOff>
    </xdr:to>
    <xdr:cxnSp macro="">
      <xdr:nvCxnSpPr>
        <xdr:cNvPr id="406" name="直線コネクタ 405"/>
        <xdr:cNvCxnSpPr/>
      </xdr:nvCxnSpPr>
      <xdr:spPr>
        <a:xfrm>
          <a:off x="8750300" y="13019139"/>
          <a:ext cx="889000" cy="38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160389</xdr:rowOff>
    </xdr:from>
    <xdr:to>
      <xdr:col>45</xdr:col>
      <xdr:colOff>177800</xdr:colOff>
      <xdr:row>76</xdr:row>
      <xdr:rowOff>162057</xdr:rowOff>
    </xdr:to>
    <xdr:cxnSp macro="">
      <xdr:nvCxnSpPr>
        <xdr:cNvPr id="409" name="直線コネクタ 408"/>
        <xdr:cNvCxnSpPr/>
      </xdr:nvCxnSpPr>
      <xdr:spPr>
        <a:xfrm flipV="1">
          <a:off x="7861300" y="13019139"/>
          <a:ext cx="889000" cy="17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35689</xdr:rowOff>
    </xdr:from>
    <xdr:ext cx="534377" cy="259045"/>
    <xdr:sp macro="" textlink="">
      <xdr:nvSpPr>
        <xdr:cNvPr id="411" name="テキスト ボックス 410"/>
        <xdr:cNvSpPr txBox="1"/>
      </xdr:nvSpPr>
      <xdr:spPr>
        <a:xfrm>
          <a:off x="8483111" y="1323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162057</xdr:rowOff>
    </xdr:from>
    <xdr:to>
      <xdr:col>41</xdr:col>
      <xdr:colOff>50800</xdr:colOff>
      <xdr:row>78</xdr:row>
      <xdr:rowOff>18907</xdr:rowOff>
    </xdr:to>
    <xdr:cxnSp macro="">
      <xdr:nvCxnSpPr>
        <xdr:cNvPr id="412" name="直線コネクタ 411"/>
        <xdr:cNvCxnSpPr/>
      </xdr:nvCxnSpPr>
      <xdr:spPr>
        <a:xfrm flipV="1">
          <a:off x="6972300" y="13192257"/>
          <a:ext cx="889000" cy="19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80883</xdr:rowOff>
    </xdr:from>
    <xdr:ext cx="534377" cy="259045"/>
    <xdr:sp macro="" textlink="">
      <xdr:nvSpPr>
        <xdr:cNvPr id="414" name="テキスト ボックス 413"/>
        <xdr:cNvSpPr txBox="1"/>
      </xdr:nvSpPr>
      <xdr:spPr>
        <a:xfrm>
          <a:off x="7594111" y="1328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6" name="テキスト ボックス 415"/>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88946</xdr:rowOff>
    </xdr:from>
    <xdr:to>
      <xdr:col>55</xdr:col>
      <xdr:colOff>50800</xdr:colOff>
      <xdr:row>75</xdr:row>
      <xdr:rowOff>19096</xdr:rowOff>
    </xdr:to>
    <xdr:sp macro="" textlink="">
      <xdr:nvSpPr>
        <xdr:cNvPr id="422" name="楕円 421"/>
        <xdr:cNvSpPr/>
      </xdr:nvSpPr>
      <xdr:spPr>
        <a:xfrm>
          <a:off x="10426700" y="1277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111823</xdr:rowOff>
    </xdr:from>
    <xdr:ext cx="534377" cy="259045"/>
    <xdr:sp macro="" textlink="">
      <xdr:nvSpPr>
        <xdr:cNvPr id="423" name="普通建設事業費 （ うち新規整備　）該当値テキスト"/>
        <xdr:cNvSpPr txBox="1"/>
      </xdr:nvSpPr>
      <xdr:spPr>
        <a:xfrm>
          <a:off x="10528300" y="1262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153388</xdr:rowOff>
    </xdr:from>
    <xdr:to>
      <xdr:col>50</xdr:col>
      <xdr:colOff>165100</xdr:colOff>
      <xdr:row>78</xdr:row>
      <xdr:rowOff>83538</xdr:rowOff>
    </xdr:to>
    <xdr:sp macro="" textlink="">
      <xdr:nvSpPr>
        <xdr:cNvPr id="424" name="楕円 423"/>
        <xdr:cNvSpPr/>
      </xdr:nvSpPr>
      <xdr:spPr>
        <a:xfrm>
          <a:off x="9588500" y="1335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74665</xdr:rowOff>
    </xdr:from>
    <xdr:ext cx="469744" cy="259045"/>
    <xdr:sp macro="" textlink="">
      <xdr:nvSpPr>
        <xdr:cNvPr id="425" name="テキスト ボックス 424"/>
        <xdr:cNvSpPr txBox="1"/>
      </xdr:nvSpPr>
      <xdr:spPr>
        <a:xfrm>
          <a:off x="9404428" y="1344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109589</xdr:rowOff>
    </xdr:from>
    <xdr:to>
      <xdr:col>46</xdr:col>
      <xdr:colOff>38100</xdr:colOff>
      <xdr:row>76</xdr:row>
      <xdr:rowOff>39739</xdr:rowOff>
    </xdr:to>
    <xdr:sp macro="" textlink="">
      <xdr:nvSpPr>
        <xdr:cNvPr id="426" name="楕円 425"/>
        <xdr:cNvSpPr/>
      </xdr:nvSpPr>
      <xdr:spPr>
        <a:xfrm>
          <a:off x="8699500" y="129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56266</xdr:rowOff>
    </xdr:from>
    <xdr:ext cx="534377" cy="259045"/>
    <xdr:sp macro="" textlink="">
      <xdr:nvSpPr>
        <xdr:cNvPr id="427" name="テキスト ボックス 426"/>
        <xdr:cNvSpPr txBox="1"/>
      </xdr:nvSpPr>
      <xdr:spPr>
        <a:xfrm>
          <a:off x="8483111" y="1274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111257</xdr:rowOff>
    </xdr:from>
    <xdr:to>
      <xdr:col>41</xdr:col>
      <xdr:colOff>101600</xdr:colOff>
      <xdr:row>77</xdr:row>
      <xdr:rowOff>41407</xdr:rowOff>
    </xdr:to>
    <xdr:sp macro="" textlink="">
      <xdr:nvSpPr>
        <xdr:cNvPr id="428" name="楕円 427"/>
        <xdr:cNvSpPr/>
      </xdr:nvSpPr>
      <xdr:spPr>
        <a:xfrm>
          <a:off x="7810500" y="1314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57934</xdr:rowOff>
    </xdr:from>
    <xdr:ext cx="534377" cy="259045"/>
    <xdr:sp macro="" textlink="">
      <xdr:nvSpPr>
        <xdr:cNvPr id="429" name="テキスト ボックス 428"/>
        <xdr:cNvSpPr txBox="1"/>
      </xdr:nvSpPr>
      <xdr:spPr>
        <a:xfrm>
          <a:off x="7594111" y="129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139557</xdr:rowOff>
    </xdr:from>
    <xdr:to>
      <xdr:col>36</xdr:col>
      <xdr:colOff>165100</xdr:colOff>
      <xdr:row>78</xdr:row>
      <xdr:rowOff>69707</xdr:rowOff>
    </xdr:to>
    <xdr:sp macro="" textlink="">
      <xdr:nvSpPr>
        <xdr:cNvPr id="430" name="楕円 429"/>
        <xdr:cNvSpPr/>
      </xdr:nvSpPr>
      <xdr:spPr>
        <a:xfrm>
          <a:off x="6921500" y="133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60834</xdr:rowOff>
    </xdr:from>
    <xdr:ext cx="469744" cy="259045"/>
    <xdr:sp macro="" textlink="">
      <xdr:nvSpPr>
        <xdr:cNvPr id="431" name="テキスト ボックス 430"/>
        <xdr:cNvSpPr txBox="1"/>
      </xdr:nvSpPr>
      <xdr:spPr>
        <a:xfrm>
          <a:off x="6737428" y="1343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79259</xdr:rowOff>
    </xdr:from>
    <xdr:to>
      <xdr:col>55</xdr:col>
      <xdr:colOff>0</xdr:colOff>
      <xdr:row>96</xdr:row>
      <xdr:rowOff>128064</xdr:rowOff>
    </xdr:to>
    <xdr:cxnSp macro="">
      <xdr:nvCxnSpPr>
        <xdr:cNvPr id="458" name="直線コネクタ 457"/>
        <xdr:cNvCxnSpPr/>
      </xdr:nvCxnSpPr>
      <xdr:spPr>
        <a:xfrm>
          <a:off x="9639300" y="16538459"/>
          <a:ext cx="838200" cy="4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79259</xdr:rowOff>
    </xdr:from>
    <xdr:to>
      <xdr:col>50</xdr:col>
      <xdr:colOff>114300</xdr:colOff>
      <xdr:row>97</xdr:row>
      <xdr:rowOff>67645</xdr:rowOff>
    </xdr:to>
    <xdr:cxnSp macro="">
      <xdr:nvCxnSpPr>
        <xdr:cNvPr id="461" name="直線コネクタ 460"/>
        <xdr:cNvCxnSpPr/>
      </xdr:nvCxnSpPr>
      <xdr:spPr>
        <a:xfrm flipV="1">
          <a:off x="8750300" y="16538459"/>
          <a:ext cx="889000" cy="15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51597</xdr:rowOff>
    </xdr:from>
    <xdr:to>
      <xdr:col>45</xdr:col>
      <xdr:colOff>177800</xdr:colOff>
      <xdr:row>97</xdr:row>
      <xdr:rowOff>67645</xdr:rowOff>
    </xdr:to>
    <xdr:cxnSp macro="">
      <xdr:nvCxnSpPr>
        <xdr:cNvPr id="464" name="直線コネクタ 463"/>
        <xdr:cNvCxnSpPr/>
      </xdr:nvCxnSpPr>
      <xdr:spPr>
        <a:xfrm>
          <a:off x="7861300" y="16510797"/>
          <a:ext cx="889000" cy="18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49357</xdr:rowOff>
    </xdr:from>
    <xdr:to>
      <xdr:col>41</xdr:col>
      <xdr:colOff>50800</xdr:colOff>
      <xdr:row>96</xdr:row>
      <xdr:rowOff>51597</xdr:rowOff>
    </xdr:to>
    <xdr:cxnSp macro="">
      <xdr:nvCxnSpPr>
        <xdr:cNvPr id="467" name="直線コネクタ 466"/>
        <xdr:cNvCxnSpPr/>
      </xdr:nvCxnSpPr>
      <xdr:spPr>
        <a:xfrm>
          <a:off x="6972300" y="16337107"/>
          <a:ext cx="889000" cy="17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64929</xdr:rowOff>
    </xdr:from>
    <xdr:ext cx="534377" cy="259045"/>
    <xdr:sp macro="" textlink="">
      <xdr:nvSpPr>
        <xdr:cNvPr id="469" name="テキスト ボックス 468"/>
        <xdr:cNvSpPr txBox="1"/>
      </xdr:nvSpPr>
      <xdr:spPr>
        <a:xfrm>
          <a:off x="7594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13332</xdr:rowOff>
    </xdr:from>
    <xdr:ext cx="534377" cy="259045"/>
    <xdr:sp macro="" textlink="">
      <xdr:nvSpPr>
        <xdr:cNvPr id="471" name="テキスト ボックス 470"/>
        <xdr:cNvSpPr txBox="1"/>
      </xdr:nvSpPr>
      <xdr:spPr>
        <a:xfrm>
          <a:off x="6705111" y="164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77264</xdr:rowOff>
    </xdr:from>
    <xdr:to>
      <xdr:col>55</xdr:col>
      <xdr:colOff>50800</xdr:colOff>
      <xdr:row>97</xdr:row>
      <xdr:rowOff>7414</xdr:rowOff>
    </xdr:to>
    <xdr:sp macro="" textlink="">
      <xdr:nvSpPr>
        <xdr:cNvPr id="477" name="楕円 476"/>
        <xdr:cNvSpPr/>
      </xdr:nvSpPr>
      <xdr:spPr>
        <a:xfrm>
          <a:off x="10426700" y="1653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55691</xdr:rowOff>
    </xdr:from>
    <xdr:ext cx="534377" cy="259045"/>
    <xdr:sp macro="" textlink="">
      <xdr:nvSpPr>
        <xdr:cNvPr id="478" name="普通建設事業費 （ うち更新整備　）該当値テキスト"/>
        <xdr:cNvSpPr txBox="1"/>
      </xdr:nvSpPr>
      <xdr:spPr>
        <a:xfrm>
          <a:off x="10528300" y="1651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28459</xdr:rowOff>
    </xdr:from>
    <xdr:to>
      <xdr:col>50</xdr:col>
      <xdr:colOff>165100</xdr:colOff>
      <xdr:row>96</xdr:row>
      <xdr:rowOff>130059</xdr:rowOff>
    </xdr:to>
    <xdr:sp macro="" textlink="">
      <xdr:nvSpPr>
        <xdr:cNvPr id="479" name="楕円 478"/>
        <xdr:cNvSpPr/>
      </xdr:nvSpPr>
      <xdr:spPr>
        <a:xfrm>
          <a:off x="9588500" y="164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121186</xdr:rowOff>
    </xdr:from>
    <xdr:ext cx="534377" cy="259045"/>
    <xdr:sp macro="" textlink="">
      <xdr:nvSpPr>
        <xdr:cNvPr id="480" name="テキスト ボックス 479"/>
        <xdr:cNvSpPr txBox="1"/>
      </xdr:nvSpPr>
      <xdr:spPr>
        <a:xfrm>
          <a:off x="9372111" y="1658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16845</xdr:rowOff>
    </xdr:from>
    <xdr:to>
      <xdr:col>46</xdr:col>
      <xdr:colOff>38100</xdr:colOff>
      <xdr:row>97</xdr:row>
      <xdr:rowOff>118445</xdr:rowOff>
    </xdr:to>
    <xdr:sp macro="" textlink="">
      <xdr:nvSpPr>
        <xdr:cNvPr id="481" name="楕円 480"/>
        <xdr:cNvSpPr/>
      </xdr:nvSpPr>
      <xdr:spPr>
        <a:xfrm>
          <a:off x="8699500" y="1664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109572</xdr:rowOff>
    </xdr:from>
    <xdr:ext cx="534377" cy="259045"/>
    <xdr:sp macro="" textlink="">
      <xdr:nvSpPr>
        <xdr:cNvPr id="482" name="テキスト ボックス 481"/>
        <xdr:cNvSpPr txBox="1"/>
      </xdr:nvSpPr>
      <xdr:spPr>
        <a:xfrm>
          <a:off x="8483111" y="167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797</xdr:rowOff>
    </xdr:from>
    <xdr:to>
      <xdr:col>41</xdr:col>
      <xdr:colOff>101600</xdr:colOff>
      <xdr:row>96</xdr:row>
      <xdr:rowOff>102397</xdr:rowOff>
    </xdr:to>
    <xdr:sp macro="" textlink="">
      <xdr:nvSpPr>
        <xdr:cNvPr id="483" name="楕円 482"/>
        <xdr:cNvSpPr/>
      </xdr:nvSpPr>
      <xdr:spPr>
        <a:xfrm>
          <a:off x="7810500" y="1645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93524</xdr:rowOff>
    </xdr:from>
    <xdr:ext cx="534377" cy="259045"/>
    <xdr:sp macro="" textlink="">
      <xdr:nvSpPr>
        <xdr:cNvPr id="484" name="テキスト ボックス 483"/>
        <xdr:cNvSpPr txBox="1"/>
      </xdr:nvSpPr>
      <xdr:spPr>
        <a:xfrm>
          <a:off x="7594111" y="165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170007</xdr:rowOff>
    </xdr:from>
    <xdr:to>
      <xdr:col>36</xdr:col>
      <xdr:colOff>165100</xdr:colOff>
      <xdr:row>95</xdr:row>
      <xdr:rowOff>100157</xdr:rowOff>
    </xdr:to>
    <xdr:sp macro="" textlink="">
      <xdr:nvSpPr>
        <xdr:cNvPr id="485" name="楕円 484"/>
        <xdr:cNvSpPr/>
      </xdr:nvSpPr>
      <xdr:spPr>
        <a:xfrm>
          <a:off x="6921500" y="162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116684</xdr:rowOff>
    </xdr:from>
    <xdr:ext cx="534377" cy="259045"/>
    <xdr:sp macro="" textlink="">
      <xdr:nvSpPr>
        <xdr:cNvPr id="486" name="テキスト ボックス 485"/>
        <xdr:cNvSpPr txBox="1"/>
      </xdr:nvSpPr>
      <xdr:spPr>
        <a:xfrm>
          <a:off x="6705111" y="160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37973</xdr:rowOff>
    </xdr:from>
    <xdr:to>
      <xdr:col>85</xdr:col>
      <xdr:colOff>127000</xdr:colOff>
      <xdr:row>39</xdr:row>
      <xdr:rowOff>43688</xdr:rowOff>
    </xdr:to>
    <xdr:cxnSp macro="">
      <xdr:nvCxnSpPr>
        <xdr:cNvPr id="515" name="直線コネクタ 514"/>
        <xdr:cNvCxnSpPr/>
      </xdr:nvCxnSpPr>
      <xdr:spPr>
        <a:xfrm>
          <a:off x="15481300" y="6724523"/>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30988</xdr:rowOff>
    </xdr:from>
    <xdr:to>
      <xdr:col>81</xdr:col>
      <xdr:colOff>50800</xdr:colOff>
      <xdr:row>39</xdr:row>
      <xdr:rowOff>37973</xdr:rowOff>
    </xdr:to>
    <xdr:cxnSp macro="">
      <xdr:nvCxnSpPr>
        <xdr:cNvPr id="518" name="直線コネクタ 517"/>
        <xdr:cNvCxnSpPr/>
      </xdr:nvCxnSpPr>
      <xdr:spPr>
        <a:xfrm>
          <a:off x="14592300" y="6717538"/>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30988</xdr:rowOff>
    </xdr:from>
    <xdr:to>
      <xdr:col>76</xdr:col>
      <xdr:colOff>114300</xdr:colOff>
      <xdr:row>39</xdr:row>
      <xdr:rowOff>44450</xdr:rowOff>
    </xdr:to>
    <xdr:cxnSp macro="">
      <xdr:nvCxnSpPr>
        <xdr:cNvPr id="521" name="直線コネクタ 520"/>
        <xdr:cNvCxnSpPr/>
      </xdr:nvCxnSpPr>
      <xdr:spPr>
        <a:xfrm flipV="1">
          <a:off x="13703300" y="6717538"/>
          <a:ext cx="8890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20828</xdr:rowOff>
    </xdr:from>
    <xdr:to>
      <xdr:col>71</xdr:col>
      <xdr:colOff>177800</xdr:colOff>
      <xdr:row>39</xdr:row>
      <xdr:rowOff>44450</xdr:rowOff>
    </xdr:to>
    <xdr:cxnSp macro="">
      <xdr:nvCxnSpPr>
        <xdr:cNvPr id="524" name="直線コネクタ 523"/>
        <xdr:cNvCxnSpPr/>
      </xdr:nvCxnSpPr>
      <xdr:spPr>
        <a:xfrm>
          <a:off x="12814300" y="670737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164338</xdr:rowOff>
    </xdr:from>
    <xdr:to>
      <xdr:col>85</xdr:col>
      <xdr:colOff>177800</xdr:colOff>
      <xdr:row>39</xdr:row>
      <xdr:rowOff>94488</xdr:rowOff>
    </xdr:to>
    <xdr:sp macro="" textlink="">
      <xdr:nvSpPr>
        <xdr:cNvPr id="534" name="楕円 533"/>
        <xdr:cNvSpPr/>
      </xdr:nvSpPr>
      <xdr:spPr>
        <a:xfrm>
          <a:off x="16268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79265</xdr:rowOff>
    </xdr:from>
    <xdr:ext cx="249299" cy="259045"/>
    <xdr:sp macro="" textlink="">
      <xdr:nvSpPr>
        <xdr:cNvPr id="535" name="災害復旧事業費該当値テキスト"/>
        <xdr:cNvSpPr txBox="1"/>
      </xdr:nvSpPr>
      <xdr:spPr>
        <a:xfrm>
          <a:off x="16370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158623</xdr:rowOff>
    </xdr:from>
    <xdr:to>
      <xdr:col>81</xdr:col>
      <xdr:colOff>101600</xdr:colOff>
      <xdr:row>39</xdr:row>
      <xdr:rowOff>88773</xdr:rowOff>
    </xdr:to>
    <xdr:sp macro="" textlink="">
      <xdr:nvSpPr>
        <xdr:cNvPr id="536" name="楕円 535"/>
        <xdr:cNvSpPr/>
      </xdr:nvSpPr>
      <xdr:spPr>
        <a:xfrm>
          <a:off x="15430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79900</xdr:rowOff>
    </xdr:from>
    <xdr:ext cx="313932" cy="259045"/>
    <xdr:sp macro="" textlink="">
      <xdr:nvSpPr>
        <xdr:cNvPr id="537" name="テキスト ボックス 536"/>
        <xdr:cNvSpPr txBox="1"/>
      </xdr:nvSpPr>
      <xdr:spPr>
        <a:xfrm>
          <a:off x="15324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151638</xdr:rowOff>
    </xdr:from>
    <xdr:to>
      <xdr:col>76</xdr:col>
      <xdr:colOff>165100</xdr:colOff>
      <xdr:row>39</xdr:row>
      <xdr:rowOff>81788</xdr:rowOff>
    </xdr:to>
    <xdr:sp macro="" textlink="">
      <xdr:nvSpPr>
        <xdr:cNvPr id="538" name="楕円 537"/>
        <xdr:cNvSpPr/>
      </xdr:nvSpPr>
      <xdr:spPr>
        <a:xfrm>
          <a:off x="14541500" y="66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72915</xdr:rowOff>
    </xdr:from>
    <xdr:ext cx="378565" cy="259045"/>
    <xdr:sp macro="" textlink="">
      <xdr:nvSpPr>
        <xdr:cNvPr id="539" name="テキスト ボックス 538"/>
        <xdr:cNvSpPr txBox="1"/>
      </xdr:nvSpPr>
      <xdr:spPr>
        <a:xfrm>
          <a:off x="14403017" y="6759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141478</xdr:rowOff>
    </xdr:from>
    <xdr:to>
      <xdr:col>67</xdr:col>
      <xdr:colOff>101600</xdr:colOff>
      <xdr:row>39</xdr:row>
      <xdr:rowOff>71628</xdr:rowOff>
    </xdr:to>
    <xdr:sp macro="" textlink="">
      <xdr:nvSpPr>
        <xdr:cNvPr id="542" name="楕円 541"/>
        <xdr:cNvSpPr/>
      </xdr:nvSpPr>
      <xdr:spPr>
        <a:xfrm>
          <a:off x="12763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62755</xdr:rowOff>
    </xdr:from>
    <xdr:ext cx="378565" cy="259045"/>
    <xdr:sp macro="" textlink="">
      <xdr:nvSpPr>
        <xdr:cNvPr id="543" name="テキスト ボックス 542"/>
        <xdr:cNvSpPr txBox="1"/>
      </xdr:nvSpPr>
      <xdr:spPr>
        <a:xfrm>
          <a:off x="12625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162617</xdr:rowOff>
    </xdr:from>
    <xdr:to>
      <xdr:col>85</xdr:col>
      <xdr:colOff>127000</xdr:colOff>
      <xdr:row>75</xdr:row>
      <xdr:rowOff>23838</xdr:rowOff>
    </xdr:to>
    <xdr:cxnSp macro="">
      <xdr:nvCxnSpPr>
        <xdr:cNvPr id="621" name="直線コネクタ 620"/>
        <xdr:cNvCxnSpPr/>
      </xdr:nvCxnSpPr>
      <xdr:spPr>
        <a:xfrm flipV="1">
          <a:off x="15481300" y="12849917"/>
          <a:ext cx="838200" cy="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170330</xdr:rowOff>
    </xdr:from>
    <xdr:ext cx="534377" cy="259045"/>
    <xdr:sp macro="" textlink="">
      <xdr:nvSpPr>
        <xdr:cNvPr id="622" name="公債費平均値テキスト"/>
        <xdr:cNvSpPr txBox="1"/>
      </xdr:nvSpPr>
      <xdr:spPr>
        <a:xfrm>
          <a:off x="16370300" y="1285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23838</xdr:rowOff>
    </xdr:from>
    <xdr:to>
      <xdr:col>81</xdr:col>
      <xdr:colOff>50800</xdr:colOff>
      <xdr:row>75</xdr:row>
      <xdr:rowOff>45403</xdr:rowOff>
    </xdr:to>
    <xdr:cxnSp macro="">
      <xdr:nvCxnSpPr>
        <xdr:cNvPr id="624" name="直線コネクタ 623"/>
        <xdr:cNvCxnSpPr/>
      </xdr:nvCxnSpPr>
      <xdr:spPr>
        <a:xfrm flipV="1">
          <a:off x="14592300" y="12882588"/>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123525</xdr:rowOff>
    </xdr:from>
    <xdr:ext cx="534377" cy="259045"/>
    <xdr:sp macro="" textlink="">
      <xdr:nvSpPr>
        <xdr:cNvPr id="626" name="テキスト ボックス 625"/>
        <xdr:cNvSpPr txBox="1"/>
      </xdr:nvSpPr>
      <xdr:spPr>
        <a:xfrm>
          <a:off x="15214111" y="129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45403</xdr:rowOff>
    </xdr:from>
    <xdr:to>
      <xdr:col>76</xdr:col>
      <xdr:colOff>114300</xdr:colOff>
      <xdr:row>75</xdr:row>
      <xdr:rowOff>46527</xdr:rowOff>
    </xdr:to>
    <xdr:cxnSp macro="">
      <xdr:nvCxnSpPr>
        <xdr:cNvPr id="627" name="直線コネクタ 626"/>
        <xdr:cNvCxnSpPr/>
      </xdr:nvCxnSpPr>
      <xdr:spPr>
        <a:xfrm flipV="1">
          <a:off x="13703300" y="12904153"/>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159968</xdr:rowOff>
    </xdr:from>
    <xdr:ext cx="534377" cy="259045"/>
    <xdr:sp macro="" textlink="">
      <xdr:nvSpPr>
        <xdr:cNvPr id="629" name="テキスト ボックス 628"/>
        <xdr:cNvSpPr txBox="1"/>
      </xdr:nvSpPr>
      <xdr:spPr>
        <a:xfrm>
          <a:off x="14325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6159</xdr:rowOff>
    </xdr:from>
    <xdr:to>
      <xdr:col>71</xdr:col>
      <xdr:colOff>177800</xdr:colOff>
      <xdr:row>75</xdr:row>
      <xdr:rowOff>46527</xdr:rowOff>
    </xdr:to>
    <xdr:cxnSp macro="">
      <xdr:nvCxnSpPr>
        <xdr:cNvPr id="630" name="直線コネクタ 629"/>
        <xdr:cNvCxnSpPr/>
      </xdr:nvCxnSpPr>
      <xdr:spPr>
        <a:xfrm>
          <a:off x="12814300" y="12864909"/>
          <a:ext cx="889000" cy="4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167034</xdr:rowOff>
    </xdr:from>
    <xdr:ext cx="534377" cy="259045"/>
    <xdr:sp macro="" textlink="">
      <xdr:nvSpPr>
        <xdr:cNvPr id="632" name="テキスト ボックス 631"/>
        <xdr:cNvSpPr txBox="1"/>
      </xdr:nvSpPr>
      <xdr:spPr>
        <a:xfrm>
          <a:off x="13436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148251</xdr:rowOff>
    </xdr:from>
    <xdr:ext cx="534377" cy="259045"/>
    <xdr:sp macro="" textlink="">
      <xdr:nvSpPr>
        <xdr:cNvPr id="634" name="テキスト ボックス 633"/>
        <xdr:cNvSpPr txBox="1"/>
      </xdr:nvSpPr>
      <xdr:spPr>
        <a:xfrm>
          <a:off x="12547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111817</xdr:rowOff>
    </xdr:from>
    <xdr:to>
      <xdr:col>85</xdr:col>
      <xdr:colOff>177800</xdr:colOff>
      <xdr:row>75</xdr:row>
      <xdr:rowOff>41967</xdr:rowOff>
    </xdr:to>
    <xdr:sp macro="" textlink="">
      <xdr:nvSpPr>
        <xdr:cNvPr id="640" name="楕円 639"/>
        <xdr:cNvSpPr/>
      </xdr:nvSpPr>
      <xdr:spPr>
        <a:xfrm>
          <a:off x="16268700" y="127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134694</xdr:rowOff>
    </xdr:from>
    <xdr:ext cx="534377" cy="259045"/>
    <xdr:sp macro="" textlink="">
      <xdr:nvSpPr>
        <xdr:cNvPr id="641" name="公債費該当値テキスト"/>
        <xdr:cNvSpPr txBox="1"/>
      </xdr:nvSpPr>
      <xdr:spPr>
        <a:xfrm>
          <a:off x="16370300"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144488</xdr:rowOff>
    </xdr:from>
    <xdr:to>
      <xdr:col>81</xdr:col>
      <xdr:colOff>101600</xdr:colOff>
      <xdr:row>75</xdr:row>
      <xdr:rowOff>74638</xdr:rowOff>
    </xdr:to>
    <xdr:sp macro="" textlink="">
      <xdr:nvSpPr>
        <xdr:cNvPr id="642" name="楕円 641"/>
        <xdr:cNvSpPr/>
      </xdr:nvSpPr>
      <xdr:spPr>
        <a:xfrm>
          <a:off x="15430500" y="128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91165</xdr:rowOff>
    </xdr:from>
    <xdr:ext cx="534377" cy="259045"/>
    <xdr:sp macro="" textlink="">
      <xdr:nvSpPr>
        <xdr:cNvPr id="643" name="テキスト ボックス 642"/>
        <xdr:cNvSpPr txBox="1"/>
      </xdr:nvSpPr>
      <xdr:spPr>
        <a:xfrm>
          <a:off x="15214111" y="126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166053</xdr:rowOff>
    </xdr:from>
    <xdr:to>
      <xdr:col>76</xdr:col>
      <xdr:colOff>165100</xdr:colOff>
      <xdr:row>75</xdr:row>
      <xdr:rowOff>96203</xdr:rowOff>
    </xdr:to>
    <xdr:sp macro="" textlink="">
      <xdr:nvSpPr>
        <xdr:cNvPr id="644" name="楕円 643"/>
        <xdr:cNvSpPr/>
      </xdr:nvSpPr>
      <xdr:spPr>
        <a:xfrm>
          <a:off x="14541500" y="128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112730</xdr:rowOff>
    </xdr:from>
    <xdr:ext cx="534377" cy="259045"/>
    <xdr:sp macro="" textlink="">
      <xdr:nvSpPr>
        <xdr:cNvPr id="645" name="テキスト ボックス 644"/>
        <xdr:cNvSpPr txBox="1"/>
      </xdr:nvSpPr>
      <xdr:spPr>
        <a:xfrm>
          <a:off x="14325111" y="1262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167177</xdr:rowOff>
    </xdr:from>
    <xdr:to>
      <xdr:col>72</xdr:col>
      <xdr:colOff>38100</xdr:colOff>
      <xdr:row>75</xdr:row>
      <xdr:rowOff>97327</xdr:rowOff>
    </xdr:to>
    <xdr:sp macro="" textlink="">
      <xdr:nvSpPr>
        <xdr:cNvPr id="646" name="楕円 645"/>
        <xdr:cNvSpPr/>
      </xdr:nvSpPr>
      <xdr:spPr>
        <a:xfrm>
          <a:off x="13652500" y="1285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113854</xdr:rowOff>
    </xdr:from>
    <xdr:ext cx="534377" cy="259045"/>
    <xdr:sp macro="" textlink="">
      <xdr:nvSpPr>
        <xdr:cNvPr id="647" name="テキスト ボックス 646"/>
        <xdr:cNvSpPr txBox="1"/>
      </xdr:nvSpPr>
      <xdr:spPr>
        <a:xfrm>
          <a:off x="13436111" y="126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126809</xdr:rowOff>
    </xdr:from>
    <xdr:to>
      <xdr:col>67</xdr:col>
      <xdr:colOff>101600</xdr:colOff>
      <xdr:row>75</xdr:row>
      <xdr:rowOff>56959</xdr:rowOff>
    </xdr:to>
    <xdr:sp macro="" textlink="">
      <xdr:nvSpPr>
        <xdr:cNvPr id="648" name="楕円 647"/>
        <xdr:cNvSpPr/>
      </xdr:nvSpPr>
      <xdr:spPr>
        <a:xfrm>
          <a:off x="12763500" y="1281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73486</xdr:rowOff>
    </xdr:from>
    <xdr:ext cx="534377" cy="259045"/>
    <xdr:sp macro="" textlink="">
      <xdr:nvSpPr>
        <xdr:cNvPr id="649" name="テキスト ボックス 648"/>
        <xdr:cNvSpPr txBox="1"/>
      </xdr:nvSpPr>
      <xdr:spPr>
        <a:xfrm>
          <a:off x="12547111" y="1258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59015</xdr:rowOff>
    </xdr:from>
    <xdr:to>
      <xdr:col>85</xdr:col>
      <xdr:colOff>127000</xdr:colOff>
      <xdr:row>99</xdr:row>
      <xdr:rowOff>87460</xdr:rowOff>
    </xdr:to>
    <xdr:cxnSp macro="">
      <xdr:nvCxnSpPr>
        <xdr:cNvPr id="680" name="直線コネクタ 679"/>
        <xdr:cNvCxnSpPr/>
      </xdr:nvCxnSpPr>
      <xdr:spPr>
        <a:xfrm flipV="1">
          <a:off x="15481300" y="16861115"/>
          <a:ext cx="838200" cy="19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33227</xdr:rowOff>
    </xdr:from>
    <xdr:to>
      <xdr:col>81</xdr:col>
      <xdr:colOff>50800</xdr:colOff>
      <xdr:row>99</xdr:row>
      <xdr:rowOff>87460</xdr:rowOff>
    </xdr:to>
    <xdr:cxnSp macro="">
      <xdr:nvCxnSpPr>
        <xdr:cNvPr id="683" name="直線コネクタ 682"/>
        <xdr:cNvCxnSpPr/>
      </xdr:nvCxnSpPr>
      <xdr:spPr>
        <a:xfrm>
          <a:off x="14592300" y="17006777"/>
          <a:ext cx="889000" cy="5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5" name="テキスト ボックス 684"/>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20109</xdr:rowOff>
    </xdr:from>
    <xdr:to>
      <xdr:col>76</xdr:col>
      <xdr:colOff>114300</xdr:colOff>
      <xdr:row>99</xdr:row>
      <xdr:rowOff>33227</xdr:rowOff>
    </xdr:to>
    <xdr:cxnSp macro="">
      <xdr:nvCxnSpPr>
        <xdr:cNvPr id="686" name="直線コネクタ 685"/>
        <xdr:cNvCxnSpPr/>
      </xdr:nvCxnSpPr>
      <xdr:spPr>
        <a:xfrm>
          <a:off x="13703300" y="16993659"/>
          <a:ext cx="889000" cy="1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19880</xdr:rowOff>
    </xdr:from>
    <xdr:ext cx="534377" cy="259045"/>
    <xdr:sp macro="" textlink="">
      <xdr:nvSpPr>
        <xdr:cNvPr id="688" name="テキスト ボックス 687"/>
        <xdr:cNvSpPr txBox="1"/>
      </xdr:nvSpPr>
      <xdr:spPr>
        <a:xfrm>
          <a:off x="14325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116960</xdr:rowOff>
    </xdr:from>
    <xdr:to>
      <xdr:col>71</xdr:col>
      <xdr:colOff>177800</xdr:colOff>
      <xdr:row>99</xdr:row>
      <xdr:rowOff>20109</xdr:rowOff>
    </xdr:to>
    <xdr:cxnSp macro="">
      <xdr:nvCxnSpPr>
        <xdr:cNvPr id="689" name="直線コネクタ 688"/>
        <xdr:cNvCxnSpPr/>
      </xdr:nvCxnSpPr>
      <xdr:spPr>
        <a:xfrm>
          <a:off x="12814300" y="16919060"/>
          <a:ext cx="889000" cy="7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91" name="テキスト ボックス 690"/>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8215</xdr:rowOff>
    </xdr:from>
    <xdr:to>
      <xdr:col>85</xdr:col>
      <xdr:colOff>177800</xdr:colOff>
      <xdr:row>98</xdr:row>
      <xdr:rowOff>109815</xdr:rowOff>
    </xdr:to>
    <xdr:sp macro="" textlink="">
      <xdr:nvSpPr>
        <xdr:cNvPr id="699" name="楕円 698"/>
        <xdr:cNvSpPr/>
      </xdr:nvSpPr>
      <xdr:spPr>
        <a:xfrm>
          <a:off x="16268700" y="1681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158092</xdr:rowOff>
    </xdr:from>
    <xdr:ext cx="534377" cy="259045"/>
    <xdr:sp macro="" textlink="">
      <xdr:nvSpPr>
        <xdr:cNvPr id="700" name="積立金該当値テキスト"/>
        <xdr:cNvSpPr txBox="1"/>
      </xdr:nvSpPr>
      <xdr:spPr>
        <a:xfrm>
          <a:off x="16370300" y="1678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36660</xdr:rowOff>
    </xdr:from>
    <xdr:to>
      <xdr:col>81</xdr:col>
      <xdr:colOff>101600</xdr:colOff>
      <xdr:row>99</xdr:row>
      <xdr:rowOff>138260</xdr:rowOff>
    </xdr:to>
    <xdr:sp macro="" textlink="">
      <xdr:nvSpPr>
        <xdr:cNvPr id="701" name="楕円 700"/>
        <xdr:cNvSpPr/>
      </xdr:nvSpPr>
      <xdr:spPr>
        <a:xfrm>
          <a:off x="15430500" y="170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129387</xdr:rowOff>
    </xdr:from>
    <xdr:ext cx="469744" cy="259045"/>
    <xdr:sp macro="" textlink="">
      <xdr:nvSpPr>
        <xdr:cNvPr id="702" name="テキスト ボックス 701"/>
        <xdr:cNvSpPr txBox="1"/>
      </xdr:nvSpPr>
      <xdr:spPr>
        <a:xfrm>
          <a:off x="15246428" y="1710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153877</xdr:rowOff>
    </xdr:from>
    <xdr:to>
      <xdr:col>76</xdr:col>
      <xdr:colOff>165100</xdr:colOff>
      <xdr:row>99</xdr:row>
      <xdr:rowOff>84027</xdr:rowOff>
    </xdr:to>
    <xdr:sp macro="" textlink="">
      <xdr:nvSpPr>
        <xdr:cNvPr id="703" name="楕円 702"/>
        <xdr:cNvSpPr/>
      </xdr:nvSpPr>
      <xdr:spPr>
        <a:xfrm>
          <a:off x="14541500" y="1695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75154</xdr:rowOff>
    </xdr:from>
    <xdr:ext cx="469744" cy="259045"/>
    <xdr:sp macro="" textlink="">
      <xdr:nvSpPr>
        <xdr:cNvPr id="704" name="テキスト ボックス 703"/>
        <xdr:cNvSpPr txBox="1"/>
      </xdr:nvSpPr>
      <xdr:spPr>
        <a:xfrm>
          <a:off x="14357428" y="1704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140759</xdr:rowOff>
    </xdr:from>
    <xdr:to>
      <xdr:col>72</xdr:col>
      <xdr:colOff>38100</xdr:colOff>
      <xdr:row>99</xdr:row>
      <xdr:rowOff>70909</xdr:rowOff>
    </xdr:to>
    <xdr:sp macro="" textlink="">
      <xdr:nvSpPr>
        <xdr:cNvPr id="705" name="楕円 704"/>
        <xdr:cNvSpPr/>
      </xdr:nvSpPr>
      <xdr:spPr>
        <a:xfrm>
          <a:off x="13652500" y="1694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62036</xdr:rowOff>
    </xdr:from>
    <xdr:ext cx="469744" cy="259045"/>
    <xdr:sp macro="" textlink="">
      <xdr:nvSpPr>
        <xdr:cNvPr id="706" name="テキスト ボックス 705"/>
        <xdr:cNvSpPr txBox="1"/>
      </xdr:nvSpPr>
      <xdr:spPr>
        <a:xfrm>
          <a:off x="13468428" y="1703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66160</xdr:rowOff>
    </xdr:from>
    <xdr:to>
      <xdr:col>67</xdr:col>
      <xdr:colOff>101600</xdr:colOff>
      <xdr:row>98</xdr:row>
      <xdr:rowOff>167760</xdr:rowOff>
    </xdr:to>
    <xdr:sp macro="" textlink="">
      <xdr:nvSpPr>
        <xdr:cNvPr id="707" name="楕円 706"/>
        <xdr:cNvSpPr/>
      </xdr:nvSpPr>
      <xdr:spPr>
        <a:xfrm>
          <a:off x="12763500" y="1686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158887</xdr:rowOff>
    </xdr:from>
    <xdr:ext cx="534377" cy="259045"/>
    <xdr:sp macro="" textlink="">
      <xdr:nvSpPr>
        <xdr:cNvPr id="708" name="テキスト ボックス 707"/>
        <xdr:cNvSpPr txBox="1"/>
      </xdr:nvSpPr>
      <xdr:spPr>
        <a:xfrm>
          <a:off x="12547111" y="1696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87884</xdr:rowOff>
    </xdr:from>
    <xdr:to>
      <xdr:col>116</xdr:col>
      <xdr:colOff>63500</xdr:colOff>
      <xdr:row>38</xdr:row>
      <xdr:rowOff>99123</xdr:rowOff>
    </xdr:to>
    <xdr:cxnSp macro="">
      <xdr:nvCxnSpPr>
        <xdr:cNvPr id="737" name="直線コネクタ 736"/>
        <xdr:cNvCxnSpPr/>
      </xdr:nvCxnSpPr>
      <xdr:spPr>
        <a:xfrm flipV="1">
          <a:off x="21323300" y="6602984"/>
          <a:ext cx="8382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96456</xdr:rowOff>
    </xdr:from>
    <xdr:to>
      <xdr:col>111</xdr:col>
      <xdr:colOff>177800</xdr:colOff>
      <xdr:row>38</xdr:row>
      <xdr:rowOff>99123</xdr:rowOff>
    </xdr:to>
    <xdr:cxnSp macro="">
      <xdr:nvCxnSpPr>
        <xdr:cNvPr id="740" name="直線コネクタ 739"/>
        <xdr:cNvCxnSpPr/>
      </xdr:nvCxnSpPr>
      <xdr:spPr>
        <a:xfrm>
          <a:off x="20434300" y="661155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96456</xdr:rowOff>
    </xdr:from>
    <xdr:to>
      <xdr:col>107</xdr:col>
      <xdr:colOff>50800</xdr:colOff>
      <xdr:row>39</xdr:row>
      <xdr:rowOff>18352</xdr:rowOff>
    </xdr:to>
    <xdr:cxnSp macro="">
      <xdr:nvCxnSpPr>
        <xdr:cNvPr id="743" name="直線コネクタ 742"/>
        <xdr:cNvCxnSpPr/>
      </xdr:nvCxnSpPr>
      <xdr:spPr>
        <a:xfrm flipV="1">
          <a:off x="19545300" y="6611556"/>
          <a:ext cx="889000" cy="9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5017</xdr:rowOff>
    </xdr:from>
    <xdr:to>
      <xdr:col>102</xdr:col>
      <xdr:colOff>114300</xdr:colOff>
      <xdr:row>39</xdr:row>
      <xdr:rowOff>18352</xdr:rowOff>
    </xdr:to>
    <xdr:cxnSp macro="">
      <xdr:nvCxnSpPr>
        <xdr:cNvPr id="746" name="直線コネクタ 745"/>
        <xdr:cNvCxnSpPr/>
      </xdr:nvCxnSpPr>
      <xdr:spPr>
        <a:xfrm>
          <a:off x="18656300" y="6691567"/>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37084</xdr:rowOff>
    </xdr:from>
    <xdr:to>
      <xdr:col>116</xdr:col>
      <xdr:colOff>114300</xdr:colOff>
      <xdr:row>38</xdr:row>
      <xdr:rowOff>138684</xdr:rowOff>
    </xdr:to>
    <xdr:sp macro="" textlink="">
      <xdr:nvSpPr>
        <xdr:cNvPr id="756" name="楕円 755"/>
        <xdr:cNvSpPr/>
      </xdr:nvSpPr>
      <xdr:spPr>
        <a:xfrm>
          <a:off x="22110700" y="65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15511</xdr:rowOff>
    </xdr:from>
    <xdr:ext cx="378565" cy="259045"/>
    <xdr:sp macro="" textlink="">
      <xdr:nvSpPr>
        <xdr:cNvPr id="757" name="投資及び出資金該当値テキスト"/>
        <xdr:cNvSpPr txBox="1"/>
      </xdr:nvSpPr>
      <xdr:spPr>
        <a:xfrm>
          <a:off x="22212300" y="653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48323</xdr:rowOff>
    </xdr:from>
    <xdr:to>
      <xdr:col>112</xdr:col>
      <xdr:colOff>38100</xdr:colOff>
      <xdr:row>38</xdr:row>
      <xdr:rowOff>149923</xdr:rowOff>
    </xdr:to>
    <xdr:sp macro="" textlink="">
      <xdr:nvSpPr>
        <xdr:cNvPr id="758" name="楕円 757"/>
        <xdr:cNvSpPr/>
      </xdr:nvSpPr>
      <xdr:spPr>
        <a:xfrm>
          <a:off x="21272500" y="65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141050</xdr:rowOff>
    </xdr:from>
    <xdr:ext cx="378565" cy="259045"/>
    <xdr:sp macro="" textlink="">
      <xdr:nvSpPr>
        <xdr:cNvPr id="759" name="テキスト ボックス 758"/>
        <xdr:cNvSpPr txBox="1"/>
      </xdr:nvSpPr>
      <xdr:spPr>
        <a:xfrm>
          <a:off x="21134017" y="6656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45656</xdr:rowOff>
    </xdr:from>
    <xdr:to>
      <xdr:col>107</xdr:col>
      <xdr:colOff>101600</xdr:colOff>
      <xdr:row>38</xdr:row>
      <xdr:rowOff>147256</xdr:rowOff>
    </xdr:to>
    <xdr:sp macro="" textlink="">
      <xdr:nvSpPr>
        <xdr:cNvPr id="760" name="楕円 759"/>
        <xdr:cNvSpPr/>
      </xdr:nvSpPr>
      <xdr:spPr>
        <a:xfrm>
          <a:off x="20383500" y="656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138383</xdr:rowOff>
    </xdr:from>
    <xdr:ext cx="378565" cy="259045"/>
    <xdr:sp macro="" textlink="">
      <xdr:nvSpPr>
        <xdr:cNvPr id="761" name="テキスト ボックス 760"/>
        <xdr:cNvSpPr txBox="1"/>
      </xdr:nvSpPr>
      <xdr:spPr>
        <a:xfrm>
          <a:off x="20245017" y="6653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139002</xdr:rowOff>
    </xdr:from>
    <xdr:to>
      <xdr:col>102</xdr:col>
      <xdr:colOff>165100</xdr:colOff>
      <xdr:row>39</xdr:row>
      <xdr:rowOff>69152</xdr:rowOff>
    </xdr:to>
    <xdr:sp macro="" textlink="">
      <xdr:nvSpPr>
        <xdr:cNvPr id="762" name="楕円 761"/>
        <xdr:cNvSpPr/>
      </xdr:nvSpPr>
      <xdr:spPr>
        <a:xfrm>
          <a:off x="19494500" y="665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60279</xdr:rowOff>
    </xdr:from>
    <xdr:ext cx="378565" cy="259045"/>
    <xdr:sp macro="" textlink="">
      <xdr:nvSpPr>
        <xdr:cNvPr id="763" name="テキスト ボックス 762"/>
        <xdr:cNvSpPr txBox="1"/>
      </xdr:nvSpPr>
      <xdr:spPr>
        <a:xfrm>
          <a:off x="19356017" y="6746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125667</xdr:rowOff>
    </xdr:from>
    <xdr:to>
      <xdr:col>98</xdr:col>
      <xdr:colOff>38100</xdr:colOff>
      <xdr:row>39</xdr:row>
      <xdr:rowOff>55817</xdr:rowOff>
    </xdr:to>
    <xdr:sp macro="" textlink="">
      <xdr:nvSpPr>
        <xdr:cNvPr id="764" name="楕円 763"/>
        <xdr:cNvSpPr/>
      </xdr:nvSpPr>
      <xdr:spPr>
        <a:xfrm>
          <a:off x="18605500" y="66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46944</xdr:rowOff>
    </xdr:from>
    <xdr:ext cx="378565" cy="259045"/>
    <xdr:sp macro="" textlink="">
      <xdr:nvSpPr>
        <xdr:cNvPr id="765" name="テキスト ボックス 764"/>
        <xdr:cNvSpPr txBox="1"/>
      </xdr:nvSpPr>
      <xdr:spPr>
        <a:xfrm>
          <a:off x="18467017" y="6733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100800</xdr:rowOff>
    </xdr:from>
    <xdr:to>
      <xdr:col>116</xdr:col>
      <xdr:colOff>63500</xdr:colOff>
      <xdr:row>58</xdr:row>
      <xdr:rowOff>106229</xdr:rowOff>
    </xdr:to>
    <xdr:cxnSp macro="">
      <xdr:nvCxnSpPr>
        <xdr:cNvPr id="794" name="直線コネクタ 793"/>
        <xdr:cNvCxnSpPr/>
      </xdr:nvCxnSpPr>
      <xdr:spPr>
        <a:xfrm flipV="1">
          <a:off x="21323300" y="10044900"/>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65232</xdr:rowOff>
    </xdr:from>
    <xdr:ext cx="469744" cy="259045"/>
    <xdr:sp macro="" textlink="">
      <xdr:nvSpPr>
        <xdr:cNvPr id="795" name="貸付金平均値テキスト"/>
        <xdr:cNvSpPr txBox="1"/>
      </xdr:nvSpPr>
      <xdr:spPr>
        <a:xfrm>
          <a:off x="22212300" y="10009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106229</xdr:rowOff>
    </xdr:from>
    <xdr:to>
      <xdr:col>111</xdr:col>
      <xdr:colOff>177800</xdr:colOff>
      <xdr:row>58</xdr:row>
      <xdr:rowOff>107696</xdr:rowOff>
    </xdr:to>
    <xdr:cxnSp macro="">
      <xdr:nvCxnSpPr>
        <xdr:cNvPr id="797" name="直線コネクタ 796"/>
        <xdr:cNvCxnSpPr/>
      </xdr:nvCxnSpPr>
      <xdr:spPr>
        <a:xfrm flipV="1">
          <a:off x="20434300" y="10050329"/>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2081</xdr:rowOff>
    </xdr:from>
    <xdr:ext cx="469744" cy="259045"/>
    <xdr:sp macro="" textlink="">
      <xdr:nvSpPr>
        <xdr:cNvPr id="799" name="テキスト ボックス 798"/>
        <xdr:cNvSpPr txBox="1"/>
      </xdr:nvSpPr>
      <xdr:spPr>
        <a:xfrm>
          <a:off x="21088428" y="101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107696</xdr:rowOff>
    </xdr:from>
    <xdr:to>
      <xdr:col>107</xdr:col>
      <xdr:colOff>50800</xdr:colOff>
      <xdr:row>58</xdr:row>
      <xdr:rowOff>107924</xdr:rowOff>
    </xdr:to>
    <xdr:cxnSp macro="">
      <xdr:nvCxnSpPr>
        <xdr:cNvPr id="800" name="直線コネクタ 799"/>
        <xdr:cNvCxnSpPr/>
      </xdr:nvCxnSpPr>
      <xdr:spPr>
        <a:xfrm flipV="1">
          <a:off x="19545300" y="1005179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154252</xdr:rowOff>
    </xdr:from>
    <xdr:ext cx="469744" cy="259045"/>
    <xdr:sp macro="" textlink="">
      <xdr:nvSpPr>
        <xdr:cNvPr id="802" name="テキスト ボックス 801"/>
        <xdr:cNvSpPr txBox="1"/>
      </xdr:nvSpPr>
      <xdr:spPr>
        <a:xfrm>
          <a:off x="20199428" y="1009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107924</xdr:rowOff>
    </xdr:from>
    <xdr:to>
      <xdr:col>102</xdr:col>
      <xdr:colOff>114300</xdr:colOff>
      <xdr:row>58</xdr:row>
      <xdr:rowOff>108458</xdr:rowOff>
    </xdr:to>
    <xdr:cxnSp macro="">
      <xdr:nvCxnSpPr>
        <xdr:cNvPr id="803" name="直線コネクタ 802"/>
        <xdr:cNvCxnSpPr/>
      </xdr:nvCxnSpPr>
      <xdr:spPr>
        <a:xfrm flipV="1">
          <a:off x="18656300" y="10052024"/>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3776</xdr:rowOff>
    </xdr:from>
    <xdr:ext cx="469744" cy="259045"/>
    <xdr:sp macro="" textlink="">
      <xdr:nvSpPr>
        <xdr:cNvPr id="805" name="テキスト ボックス 804"/>
        <xdr:cNvSpPr txBox="1"/>
      </xdr:nvSpPr>
      <xdr:spPr>
        <a:xfrm>
          <a:off x="19310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13816</xdr:rowOff>
    </xdr:from>
    <xdr:ext cx="469744" cy="259045"/>
    <xdr:sp macro="" textlink="">
      <xdr:nvSpPr>
        <xdr:cNvPr id="807" name="テキスト ボックス 806"/>
        <xdr:cNvSpPr txBox="1"/>
      </xdr:nvSpPr>
      <xdr:spPr>
        <a:xfrm>
          <a:off x="18421428" y="101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50000</xdr:rowOff>
    </xdr:from>
    <xdr:to>
      <xdr:col>116</xdr:col>
      <xdr:colOff>114300</xdr:colOff>
      <xdr:row>58</xdr:row>
      <xdr:rowOff>151600</xdr:rowOff>
    </xdr:to>
    <xdr:sp macro="" textlink="">
      <xdr:nvSpPr>
        <xdr:cNvPr id="813" name="楕円 812"/>
        <xdr:cNvSpPr/>
      </xdr:nvSpPr>
      <xdr:spPr>
        <a:xfrm>
          <a:off x="22110700" y="99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9377</xdr:rowOff>
    </xdr:from>
    <xdr:ext cx="469744" cy="259045"/>
    <xdr:sp macro="" textlink="">
      <xdr:nvSpPr>
        <xdr:cNvPr id="814" name="貸付金該当値テキスト"/>
        <xdr:cNvSpPr txBox="1"/>
      </xdr:nvSpPr>
      <xdr:spPr>
        <a:xfrm>
          <a:off x="22212300" y="978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55429</xdr:rowOff>
    </xdr:from>
    <xdr:to>
      <xdr:col>112</xdr:col>
      <xdr:colOff>38100</xdr:colOff>
      <xdr:row>58</xdr:row>
      <xdr:rowOff>157029</xdr:rowOff>
    </xdr:to>
    <xdr:sp macro="" textlink="">
      <xdr:nvSpPr>
        <xdr:cNvPr id="815" name="楕円 814"/>
        <xdr:cNvSpPr/>
      </xdr:nvSpPr>
      <xdr:spPr>
        <a:xfrm>
          <a:off x="21272500" y="999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2106</xdr:rowOff>
    </xdr:from>
    <xdr:ext cx="469744" cy="259045"/>
    <xdr:sp macro="" textlink="">
      <xdr:nvSpPr>
        <xdr:cNvPr id="816" name="テキスト ボックス 815"/>
        <xdr:cNvSpPr txBox="1"/>
      </xdr:nvSpPr>
      <xdr:spPr>
        <a:xfrm>
          <a:off x="21088428" y="977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56896</xdr:rowOff>
    </xdr:from>
    <xdr:to>
      <xdr:col>107</xdr:col>
      <xdr:colOff>101600</xdr:colOff>
      <xdr:row>58</xdr:row>
      <xdr:rowOff>158496</xdr:rowOff>
    </xdr:to>
    <xdr:sp macro="" textlink="">
      <xdr:nvSpPr>
        <xdr:cNvPr id="817" name="楕円 816"/>
        <xdr:cNvSpPr/>
      </xdr:nvSpPr>
      <xdr:spPr>
        <a:xfrm>
          <a:off x="203835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3573</xdr:rowOff>
    </xdr:from>
    <xdr:ext cx="469744" cy="259045"/>
    <xdr:sp macro="" textlink="">
      <xdr:nvSpPr>
        <xdr:cNvPr id="818" name="テキスト ボックス 817"/>
        <xdr:cNvSpPr txBox="1"/>
      </xdr:nvSpPr>
      <xdr:spPr>
        <a:xfrm>
          <a:off x="20199428" y="977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57124</xdr:rowOff>
    </xdr:from>
    <xdr:to>
      <xdr:col>102</xdr:col>
      <xdr:colOff>165100</xdr:colOff>
      <xdr:row>58</xdr:row>
      <xdr:rowOff>158724</xdr:rowOff>
    </xdr:to>
    <xdr:sp macro="" textlink="">
      <xdr:nvSpPr>
        <xdr:cNvPr id="819" name="楕円 818"/>
        <xdr:cNvSpPr/>
      </xdr:nvSpPr>
      <xdr:spPr>
        <a:xfrm>
          <a:off x="19494500" y="100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3801</xdr:rowOff>
    </xdr:from>
    <xdr:ext cx="469744" cy="259045"/>
    <xdr:sp macro="" textlink="">
      <xdr:nvSpPr>
        <xdr:cNvPr id="820" name="テキスト ボックス 819"/>
        <xdr:cNvSpPr txBox="1"/>
      </xdr:nvSpPr>
      <xdr:spPr>
        <a:xfrm>
          <a:off x="19310428" y="977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57658</xdr:rowOff>
    </xdr:from>
    <xdr:to>
      <xdr:col>98</xdr:col>
      <xdr:colOff>38100</xdr:colOff>
      <xdr:row>58</xdr:row>
      <xdr:rowOff>159258</xdr:rowOff>
    </xdr:to>
    <xdr:sp macro="" textlink="">
      <xdr:nvSpPr>
        <xdr:cNvPr id="821" name="楕円 820"/>
        <xdr:cNvSpPr/>
      </xdr:nvSpPr>
      <xdr:spPr>
        <a:xfrm>
          <a:off x="18605500" y="100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4335</xdr:rowOff>
    </xdr:from>
    <xdr:ext cx="469744" cy="259045"/>
    <xdr:sp macro="" textlink="">
      <xdr:nvSpPr>
        <xdr:cNvPr id="822" name="テキスト ボックス 821"/>
        <xdr:cNvSpPr txBox="1"/>
      </xdr:nvSpPr>
      <xdr:spPr>
        <a:xfrm>
          <a:off x="18421428" y="977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130784</xdr:rowOff>
    </xdr:from>
    <xdr:to>
      <xdr:col>116</xdr:col>
      <xdr:colOff>63500</xdr:colOff>
      <xdr:row>74</xdr:row>
      <xdr:rowOff>22999</xdr:rowOff>
    </xdr:to>
    <xdr:cxnSp macro="">
      <xdr:nvCxnSpPr>
        <xdr:cNvPr id="852" name="直線コネクタ 851"/>
        <xdr:cNvCxnSpPr/>
      </xdr:nvCxnSpPr>
      <xdr:spPr>
        <a:xfrm flipV="1">
          <a:off x="21323300" y="12646634"/>
          <a:ext cx="8382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170502</xdr:rowOff>
    </xdr:from>
    <xdr:ext cx="534377" cy="259045"/>
    <xdr:sp macro="" textlink="">
      <xdr:nvSpPr>
        <xdr:cNvPr id="853" name="繰出金平均値テキスト"/>
        <xdr:cNvSpPr txBox="1"/>
      </xdr:nvSpPr>
      <xdr:spPr>
        <a:xfrm>
          <a:off x="22212300" y="128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22999</xdr:rowOff>
    </xdr:from>
    <xdr:to>
      <xdr:col>111</xdr:col>
      <xdr:colOff>177800</xdr:colOff>
      <xdr:row>74</xdr:row>
      <xdr:rowOff>25971</xdr:rowOff>
    </xdr:to>
    <xdr:cxnSp macro="">
      <xdr:nvCxnSpPr>
        <xdr:cNvPr id="855" name="直線コネクタ 854"/>
        <xdr:cNvCxnSpPr/>
      </xdr:nvCxnSpPr>
      <xdr:spPr>
        <a:xfrm flipV="1">
          <a:off x="20434300" y="1271029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160329</xdr:rowOff>
    </xdr:from>
    <xdr:ext cx="534377" cy="259045"/>
    <xdr:sp macro="" textlink="">
      <xdr:nvSpPr>
        <xdr:cNvPr id="857" name="テキスト ボックス 856"/>
        <xdr:cNvSpPr txBox="1"/>
      </xdr:nvSpPr>
      <xdr:spPr>
        <a:xfrm>
          <a:off x="21056111" y="130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129451</xdr:rowOff>
    </xdr:from>
    <xdr:to>
      <xdr:col>107</xdr:col>
      <xdr:colOff>50800</xdr:colOff>
      <xdr:row>74</xdr:row>
      <xdr:rowOff>25971</xdr:rowOff>
    </xdr:to>
    <xdr:cxnSp macro="">
      <xdr:nvCxnSpPr>
        <xdr:cNvPr id="858" name="直線コネクタ 857"/>
        <xdr:cNvCxnSpPr/>
      </xdr:nvCxnSpPr>
      <xdr:spPr>
        <a:xfrm>
          <a:off x="19545300" y="12473851"/>
          <a:ext cx="889000" cy="23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162577</xdr:rowOff>
    </xdr:from>
    <xdr:ext cx="534377" cy="259045"/>
    <xdr:sp macro="" textlink="">
      <xdr:nvSpPr>
        <xdr:cNvPr id="860" name="テキスト ボックス 859"/>
        <xdr:cNvSpPr txBox="1"/>
      </xdr:nvSpPr>
      <xdr:spPr>
        <a:xfrm>
          <a:off x="20167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129451</xdr:rowOff>
    </xdr:from>
    <xdr:to>
      <xdr:col>102</xdr:col>
      <xdr:colOff>114300</xdr:colOff>
      <xdr:row>73</xdr:row>
      <xdr:rowOff>40602</xdr:rowOff>
    </xdr:to>
    <xdr:cxnSp macro="">
      <xdr:nvCxnSpPr>
        <xdr:cNvPr id="861" name="直線コネクタ 860"/>
        <xdr:cNvCxnSpPr/>
      </xdr:nvCxnSpPr>
      <xdr:spPr>
        <a:xfrm flipV="1">
          <a:off x="18656300" y="12473851"/>
          <a:ext cx="889000" cy="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71252</xdr:rowOff>
    </xdr:from>
    <xdr:ext cx="534377" cy="259045"/>
    <xdr:sp macro="" textlink="">
      <xdr:nvSpPr>
        <xdr:cNvPr id="863" name="テキスト ボックス 862"/>
        <xdr:cNvSpPr txBox="1"/>
      </xdr:nvSpPr>
      <xdr:spPr>
        <a:xfrm>
          <a:off x="19278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85615</xdr:rowOff>
    </xdr:from>
    <xdr:ext cx="534377" cy="259045"/>
    <xdr:sp macro="" textlink="">
      <xdr:nvSpPr>
        <xdr:cNvPr id="865" name="テキスト ボックス 864"/>
        <xdr:cNvSpPr txBox="1"/>
      </xdr:nvSpPr>
      <xdr:spPr>
        <a:xfrm>
          <a:off x="18389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79984</xdr:rowOff>
    </xdr:from>
    <xdr:to>
      <xdr:col>116</xdr:col>
      <xdr:colOff>114300</xdr:colOff>
      <xdr:row>74</xdr:row>
      <xdr:rowOff>10134</xdr:rowOff>
    </xdr:to>
    <xdr:sp macro="" textlink="">
      <xdr:nvSpPr>
        <xdr:cNvPr id="871" name="楕円 870"/>
        <xdr:cNvSpPr/>
      </xdr:nvSpPr>
      <xdr:spPr>
        <a:xfrm>
          <a:off x="22110700" y="125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102861</xdr:rowOff>
    </xdr:from>
    <xdr:ext cx="534377" cy="259045"/>
    <xdr:sp macro="" textlink="">
      <xdr:nvSpPr>
        <xdr:cNvPr id="872" name="繰出金該当値テキスト"/>
        <xdr:cNvSpPr txBox="1"/>
      </xdr:nvSpPr>
      <xdr:spPr>
        <a:xfrm>
          <a:off x="22212300" y="124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143649</xdr:rowOff>
    </xdr:from>
    <xdr:to>
      <xdr:col>112</xdr:col>
      <xdr:colOff>38100</xdr:colOff>
      <xdr:row>74</xdr:row>
      <xdr:rowOff>73799</xdr:rowOff>
    </xdr:to>
    <xdr:sp macro="" textlink="">
      <xdr:nvSpPr>
        <xdr:cNvPr id="873" name="楕円 872"/>
        <xdr:cNvSpPr/>
      </xdr:nvSpPr>
      <xdr:spPr>
        <a:xfrm>
          <a:off x="21272500" y="126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90326</xdr:rowOff>
    </xdr:from>
    <xdr:ext cx="534377" cy="259045"/>
    <xdr:sp macro="" textlink="">
      <xdr:nvSpPr>
        <xdr:cNvPr id="874" name="テキスト ボックス 873"/>
        <xdr:cNvSpPr txBox="1"/>
      </xdr:nvSpPr>
      <xdr:spPr>
        <a:xfrm>
          <a:off x="21056111" y="1243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146621</xdr:rowOff>
    </xdr:from>
    <xdr:to>
      <xdr:col>107</xdr:col>
      <xdr:colOff>101600</xdr:colOff>
      <xdr:row>74</xdr:row>
      <xdr:rowOff>76771</xdr:rowOff>
    </xdr:to>
    <xdr:sp macro="" textlink="">
      <xdr:nvSpPr>
        <xdr:cNvPr id="875" name="楕円 874"/>
        <xdr:cNvSpPr/>
      </xdr:nvSpPr>
      <xdr:spPr>
        <a:xfrm>
          <a:off x="20383500" y="126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93298</xdr:rowOff>
    </xdr:from>
    <xdr:ext cx="534377" cy="259045"/>
    <xdr:sp macro="" textlink="">
      <xdr:nvSpPr>
        <xdr:cNvPr id="876" name="テキスト ボックス 875"/>
        <xdr:cNvSpPr txBox="1"/>
      </xdr:nvSpPr>
      <xdr:spPr>
        <a:xfrm>
          <a:off x="20167111" y="124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78651</xdr:rowOff>
    </xdr:from>
    <xdr:to>
      <xdr:col>102</xdr:col>
      <xdr:colOff>165100</xdr:colOff>
      <xdr:row>73</xdr:row>
      <xdr:rowOff>8801</xdr:rowOff>
    </xdr:to>
    <xdr:sp macro="" textlink="">
      <xdr:nvSpPr>
        <xdr:cNvPr id="877" name="楕円 876"/>
        <xdr:cNvSpPr/>
      </xdr:nvSpPr>
      <xdr:spPr>
        <a:xfrm>
          <a:off x="19494500" y="124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25328</xdr:rowOff>
    </xdr:from>
    <xdr:ext cx="534377" cy="259045"/>
    <xdr:sp macro="" textlink="">
      <xdr:nvSpPr>
        <xdr:cNvPr id="878" name="テキスト ボックス 877"/>
        <xdr:cNvSpPr txBox="1"/>
      </xdr:nvSpPr>
      <xdr:spPr>
        <a:xfrm>
          <a:off x="19278111" y="12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161252</xdr:rowOff>
    </xdr:from>
    <xdr:to>
      <xdr:col>98</xdr:col>
      <xdr:colOff>38100</xdr:colOff>
      <xdr:row>73</xdr:row>
      <xdr:rowOff>91402</xdr:rowOff>
    </xdr:to>
    <xdr:sp macro="" textlink="">
      <xdr:nvSpPr>
        <xdr:cNvPr id="879" name="楕円 878"/>
        <xdr:cNvSpPr/>
      </xdr:nvSpPr>
      <xdr:spPr>
        <a:xfrm>
          <a:off x="18605500" y="125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107929</xdr:rowOff>
    </xdr:from>
    <xdr:ext cx="534377" cy="259045"/>
    <xdr:sp macro="" textlink="">
      <xdr:nvSpPr>
        <xdr:cNvPr id="880" name="テキスト ボックス 879"/>
        <xdr:cNvSpPr txBox="1"/>
      </xdr:nvSpPr>
      <xdr:spPr>
        <a:xfrm>
          <a:off x="18389111" y="122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本市の令和４年度における住民一人当たりの経費は</a:t>
          </a:r>
          <a:r>
            <a:rPr kumimoji="1" lang="en-US" altLang="ja-JP" sz="1300">
              <a:latin typeface="ＭＳ Ｐゴシック" panose="020B0600070205080204" pitchFamily="50" charset="-128"/>
              <a:ea typeface="ＭＳ Ｐゴシック" panose="020B0600070205080204" pitchFamily="50" charset="-128"/>
            </a:rPr>
            <a:t>496,779</a:t>
          </a:r>
          <a:r>
            <a:rPr kumimoji="1" lang="ja-JP" altLang="en-US" sz="1300">
              <a:latin typeface="ＭＳ Ｐゴシック" panose="020B0600070205080204" pitchFamily="50" charset="-128"/>
              <a:ea typeface="ＭＳ Ｐゴシック" panose="020B0600070205080204" pitchFamily="50" charset="-128"/>
            </a:rPr>
            <a:t>円であり、大きな割合を占めたのは。扶助費や人件費、補助費であった。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扶助費については、住民税非課税世帯等臨時特別給付金の減により前年度より減少したが、少子高齢化や子育て支援施策の充実などにより、高い水準で推移している。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人件費については、退職手当は前年度より減少したが、会計年度任用職員に要する経費などが増加したため、同水準で推移している。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補助費については、複数分野のデータ連携による共助型スマートシティ推進事業補助金などの増加により前年度と比較し</a:t>
          </a:r>
          <a:r>
            <a:rPr kumimoji="1" lang="en-US" altLang="ja-JP" sz="1300">
              <a:latin typeface="ＭＳ Ｐゴシック" panose="020B0600070205080204" pitchFamily="50" charset="-128"/>
              <a:ea typeface="ＭＳ Ｐゴシック" panose="020B0600070205080204" pitchFamily="50" charset="-128"/>
            </a:rPr>
            <a:t>10,717</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このほか、維持修繕費が大きく減少しているが、これは降雪量が少なかったことにより除雪経費が減となったためである。また、新庁舎整備により普通建設事業費（うち新規整備）が大きく増加した。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114,200
113,249
382.97
60,312,704
56,732,143
3,322,834
28,969,007
45,148,781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25944</xdr:rowOff>
    </xdr:from>
    <xdr:to>
      <xdr:col>24</xdr:col>
      <xdr:colOff>63500</xdr:colOff>
      <xdr:row>31</xdr:row>
      <xdr:rowOff>41184</xdr:rowOff>
    </xdr:to>
    <xdr:cxnSp macro="">
      <xdr:nvCxnSpPr>
        <xdr:cNvPr id="63" name="直線コネクタ 62"/>
        <xdr:cNvCxnSpPr/>
      </xdr:nvCxnSpPr>
      <xdr:spPr>
        <a:xfrm flipV="1">
          <a:off x="3797300" y="5340894"/>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68416</xdr:rowOff>
    </xdr:from>
    <xdr:ext cx="469744" cy="259045"/>
    <xdr:sp macro="" textlink="">
      <xdr:nvSpPr>
        <xdr:cNvPr id="64" name="議会費平均値テキスト"/>
        <xdr:cNvSpPr txBox="1"/>
      </xdr:nvSpPr>
      <xdr:spPr>
        <a:xfrm>
          <a:off x="4686300" y="5897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23767</xdr:rowOff>
    </xdr:from>
    <xdr:to>
      <xdr:col>19</xdr:col>
      <xdr:colOff>177800</xdr:colOff>
      <xdr:row>31</xdr:row>
      <xdr:rowOff>41184</xdr:rowOff>
    </xdr:to>
    <xdr:cxnSp macro="">
      <xdr:nvCxnSpPr>
        <xdr:cNvPr id="66" name="直線コネクタ 65"/>
        <xdr:cNvCxnSpPr/>
      </xdr:nvCxnSpPr>
      <xdr:spPr>
        <a:xfrm>
          <a:off x="2908300" y="5338717"/>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163121</xdr:rowOff>
    </xdr:from>
    <xdr:ext cx="469744" cy="259045"/>
    <xdr:sp macro="" textlink="">
      <xdr:nvSpPr>
        <xdr:cNvPr id="68" name="テキスト ボックス 67"/>
        <xdr:cNvSpPr txBox="1"/>
      </xdr:nvSpPr>
      <xdr:spPr>
        <a:xfrm>
          <a:off x="3562428"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105954</xdr:rowOff>
    </xdr:from>
    <xdr:to>
      <xdr:col>15</xdr:col>
      <xdr:colOff>50800</xdr:colOff>
      <xdr:row>31</xdr:row>
      <xdr:rowOff>23767</xdr:rowOff>
    </xdr:to>
    <xdr:cxnSp macro="">
      <xdr:nvCxnSpPr>
        <xdr:cNvPr id="69" name="直線コネクタ 68"/>
        <xdr:cNvCxnSpPr/>
      </xdr:nvCxnSpPr>
      <xdr:spPr>
        <a:xfrm>
          <a:off x="2019300" y="5249454"/>
          <a:ext cx="889000" cy="8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1469</xdr:rowOff>
    </xdr:from>
    <xdr:ext cx="469744" cy="259045"/>
    <xdr:sp macro="" textlink="">
      <xdr:nvSpPr>
        <xdr:cNvPr id="71" name="テキスト ボックス 70"/>
        <xdr:cNvSpPr txBox="1"/>
      </xdr:nvSpPr>
      <xdr:spPr>
        <a:xfrm>
          <a:off x="2673428"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35197</xdr:rowOff>
    </xdr:from>
    <xdr:to>
      <xdr:col>10</xdr:col>
      <xdr:colOff>114300</xdr:colOff>
      <xdr:row>30</xdr:row>
      <xdr:rowOff>105954</xdr:rowOff>
    </xdr:to>
    <xdr:cxnSp macro="">
      <xdr:nvCxnSpPr>
        <xdr:cNvPr id="72" name="直線コネクタ 71"/>
        <xdr:cNvCxnSpPr/>
      </xdr:nvCxnSpPr>
      <xdr:spPr>
        <a:xfrm>
          <a:off x="1130300" y="5178697"/>
          <a:ext cx="8890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110870</xdr:rowOff>
    </xdr:from>
    <xdr:ext cx="469744" cy="259045"/>
    <xdr:sp macro="" textlink="">
      <xdr:nvSpPr>
        <xdr:cNvPr id="74" name="テキスト ボックス 73"/>
        <xdr:cNvSpPr txBox="1"/>
      </xdr:nvSpPr>
      <xdr:spPr>
        <a:xfrm>
          <a:off x="1784428"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69504</xdr:rowOff>
    </xdr:from>
    <xdr:ext cx="469744" cy="259045"/>
    <xdr:sp macro="" textlink="">
      <xdr:nvSpPr>
        <xdr:cNvPr id="76" name="テキスト ボックス 75"/>
        <xdr:cNvSpPr txBox="1"/>
      </xdr:nvSpPr>
      <xdr:spPr>
        <a:xfrm>
          <a:off x="895428" y="58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146594</xdr:rowOff>
    </xdr:from>
    <xdr:to>
      <xdr:col>24</xdr:col>
      <xdr:colOff>114300</xdr:colOff>
      <xdr:row>31</xdr:row>
      <xdr:rowOff>76744</xdr:rowOff>
    </xdr:to>
    <xdr:sp macro="" textlink="">
      <xdr:nvSpPr>
        <xdr:cNvPr id="82" name="楕円 81"/>
        <xdr:cNvSpPr/>
      </xdr:nvSpPr>
      <xdr:spPr>
        <a:xfrm>
          <a:off x="4584700" y="52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169471</xdr:rowOff>
    </xdr:from>
    <xdr:ext cx="469744" cy="259045"/>
    <xdr:sp macro="" textlink="">
      <xdr:nvSpPr>
        <xdr:cNvPr id="83" name="議会費該当値テキスト"/>
        <xdr:cNvSpPr txBox="1"/>
      </xdr:nvSpPr>
      <xdr:spPr>
        <a:xfrm>
          <a:off x="4686300" y="51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161834</xdr:rowOff>
    </xdr:from>
    <xdr:to>
      <xdr:col>20</xdr:col>
      <xdr:colOff>38100</xdr:colOff>
      <xdr:row>31</xdr:row>
      <xdr:rowOff>91984</xdr:rowOff>
    </xdr:to>
    <xdr:sp macro="" textlink="">
      <xdr:nvSpPr>
        <xdr:cNvPr id="84" name="楕円 83"/>
        <xdr:cNvSpPr/>
      </xdr:nvSpPr>
      <xdr:spPr>
        <a:xfrm>
          <a:off x="3746500" y="53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108511</xdr:rowOff>
    </xdr:from>
    <xdr:ext cx="469744" cy="259045"/>
    <xdr:sp macro="" textlink="">
      <xdr:nvSpPr>
        <xdr:cNvPr id="85" name="テキスト ボックス 84"/>
        <xdr:cNvSpPr txBox="1"/>
      </xdr:nvSpPr>
      <xdr:spPr>
        <a:xfrm>
          <a:off x="3562428" y="508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144417</xdr:rowOff>
    </xdr:from>
    <xdr:to>
      <xdr:col>15</xdr:col>
      <xdr:colOff>101600</xdr:colOff>
      <xdr:row>31</xdr:row>
      <xdr:rowOff>74567</xdr:rowOff>
    </xdr:to>
    <xdr:sp macro="" textlink="">
      <xdr:nvSpPr>
        <xdr:cNvPr id="86" name="楕円 85"/>
        <xdr:cNvSpPr/>
      </xdr:nvSpPr>
      <xdr:spPr>
        <a:xfrm>
          <a:off x="2857500" y="528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91094</xdr:rowOff>
    </xdr:from>
    <xdr:ext cx="469744" cy="259045"/>
    <xdr:sp macro="" textlink="">
      <xdr:nvSpPr>
        <xdr:cNvPr id="87" name="テキスト ボックス 86"/>
        <xdr:cNvSpPr txBox="1"/>
      </xdr:nvSpPr>
      <xdr:spPr>
        <a:xfrm>
          <a:off x="2673428" y="506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55154</xdr:rowOff>
    </xdr:from>
    <xdr:to>
      <xdr:col>10</xdr:col>
      <xdr:colOff>165100</xdr:colOff>
      <xdr:row>30</xdr:row>
      <xdr:rowOff>156754</xdr:rowOff>
    </xdr:to>
    <xdr:sp macro="" textlink="">
      <xdr:nvSpPr>
        <xdr:cNvPr id="88" name="楕円 87"/>
        <xdr:cNvSpPr/>
      </xdr:nvSpPr>
      <xdr:spPr>
        <a:xfrm>
          <a:off x="1968500" y="519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1831</xdr:rowOff>
    </xdr:from>
    <xdr:ext cx="469744" cy="259045"/>
    <xdr:sp macro="" textlink="">
      <xdr:nvSpPr>
        <xdr:cNvPr id="89" name="テキスト ボックス 88"/>
        <xdr:cNvSpPr txBox="1"/>
      </xdr:nvSpPr>
      <xdr:spPr>
        <a:xfrm>
          <a:off x="1784428" y="497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155847</xdr:rowOff>
    </xdr:from>
    <xdr:to>
      <xdr:col>6</xdr:col>
      <xdr:colOff>38100</xdr:colOff>
      <xdr:row>30</xdr:row>
      <xdr:rowOff>85997</xdr:rowOff>
    </xdr:to>
    <xdr:sp macro="" textlink="">
      <xdr:nvSpPr>
        <xdr:cNvPr id="90" name="楕円 89"/>
        <xdr:cNvSpPr/>
      </xdr:nvSpPr>
      <xdr:spPr>
        <a:xfrm>
          <a:off x="1079500" y="512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102524</xdr:rowOff>
    </xdr:from>
    <xdr:ext cx="469744" cy="259045"/>
    <xdr:sp macro="" textlink="">
      <xdr:nvSpPr>
        <xdr:cNvPr id="91" name="テキスト ボックス 90"/>
        <xdr:cNvSpPr txBox="1"/>
      </xdr:nvSpPr>
      <xdr:spPr>
        <a:xfrm>
          <a:off x="895428" y="490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8438</xdr:rowOff>
    </xdr:from>
    <xdr:to>
      <xdr:col>24</xdr:col>
      <xdr:colOff>63500</xdr:colOff>
      <xdr:row>57</xdr:row>
      <xdr:rowOff>88933</xdr:rowOff>
    </xdr:to>
    <xdr:cxnSp macro="">
      <xdr:nvCxnSpPr>
        <xdr:cNvPr id="118" name="直線コネクタ 117"/>
        <xdr:cNvCxnSpPr/>
      </xdr:nvCxnSpPr>
      <xdr:spPr>
        <a:xfrm flipV="1">
          <a:off x="3797300" y="9609638"/>
          <a:ext cx="838200" cy="25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129337</xdr:rowOff>
    </xdr:from>
    <xdr:ext cx="534377" cy="259045"/>
    <xdr:sp macro="" textlink="">
      <xdr:nvSpPr>
        <xdr:cNvPr id="119" name="総務費平均値テキスト"/>
        <xdr:cNvSpPr txBox="1"/>
      </xdr:nvSpPr>
      <xdr:spPr>
        <a:xfrm>
          <a:off x="4686300" y="9730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132581</xdr:rowOff>
    </xdr:from>
    <xdr:to>
      <xdr:col>19</xdr:col>
      <xdr:colOff>177800</xdr:colOff>
      <xdr:row>57</xdr:row>
      <xdr:rowOff>88933</xdr:rowOff>
    </xdr:to>
    <xdr:cxnSp macro="">
      <xdr:nvCxnSpPr>
        <xdr:cNvPr id="121" name="直線コネクタ 120"/>
        <xdr:cNvCxnSpPr/>
      </xdr:nvCxnSpPr>
      <xdr:spPr>
        <a:xfrm>
          <a:off x="2908300" y="9390881"/>
          <a:ext cx="889000" cy="47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132581</xdr:rowOff>
    </xdr:from>
    <xdr:to>
      <xdr:col>15</xdr:col>
      <xdr:colOff>50800</xdr:colOff>
      <xdr:row>57</xdr:row>
      <xdr:rowOff>83213</xdr:rowOff>
    </xdr:to>
    <xdr:cxnSp macro="">
      <xdr:nvCxnSpPr>
        <xdr:cNvPr id="124" name="直線コネクタ 123"/>
        <xdr:cNvCxnSpPr/>
      </xdr:nvCxnSpPr>
      <xdr:spPr>
        <a:xfrm flipV="1">
          <a:off x="2019300" y="9390881"/>
          <a:ext cx="889000" cy="46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11133</xdr:rowOff>
    </xdr:from>
    <xdr:ext cx="599010" cy="259045"/>
    <xdr:sp macro="" textlink="">
      <xdr:nvSpPr>
        <xdr:cNvPr id="126" name="テキスト ボックス 125"/>
        <xdr:cNvSpPr txBox="1"/>
      </xdr:nvSpPr>
      <xdr:spPr>
        <a:xfrm>
          <a:off x="2608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58154</xdr:rowOff>
    </xdr:from>
    <xdr:to>
      <xdr:col>10</xdr:col>
      <xdr:colOff>114300</xdr:colOff>
      <xdr:row>57</xdr:row>
      <xdr:rowOff>83213</xdr:rowOff>
    </xdr:to>
    <xdr:cxnSp macro="">
      <xdr:nvCxnSpPr>
        <xdr:cNvPr id="127" name="直線コネクタ 126"/>
        <xdr:cNvCxnSpPr/>
      </xdr:nvCxnSpPr>
      <xdr:spPr>
        <a:xfrm>
          <a:off x="1130300" y="9830804"/>
          <a:ext cx="889000" cy="2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129088</xdr:rowOff>
    </xdr:from>
    <xdr:to>
      <xdr:col>24</xdr:col>
      <xdr:colOff>114300</xdr:colOff>
      <xdr:row>56</xdr:row>
      <xdr:rowOff>59238</xdr:rowOff>
    </xdr:to>
    <xdr:sp macro="" textlink="">
      <xdr:nvSpPr>
        <xdr:cNvPr id="137" name="楕円 136"/>
        <xdr:cNvSpPr/>
      </xdr:nvSpPr>
      <xdr:spPr>
        <a:xfrm>
          <a:off x="4584700" y="95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151965</xdr:rowOff>
    </xdr:from>
    <xdr:ext cx="599010" cy="259045"/>
    <xdr:sp macro="" textlink="">
      <xdr:nvSpPr>
        <xdr:cNvPr id="138" name="総務費該当値テキスト"/>
        <xdr:cNvSpPr txBox="1"/>
      </xdr:nvSpPr>
      <xdr:spPr>
        <a:xfrm>
          <a:off x="4686300" y="941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38133</xdr:rowOff>
    </xdr:from>
    <xdr:to>
      <xdr:col>20</xdr:col>
      <xdr:colOff>38100</xdr:colOff>
      <xdr:row>57</xdr:row>
      <xdr:rowOff>139733</xdr:rowOff>
    </xdr:to>
    <xdr:sp macro="" textlink="">
      <xdr:nvSpPr>
        <xdr:cNvPr id="139" name="楕円 138"/>
        <xdr:cNvSpPr/>
      </xdr:nvSpPr>
      <xdr:spPr>
        <a:xfrm>
          <a:off x="3746500" y="98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130860</xdr:rowOff>
    </xdr:from>
    <xdr:ext cx="534377" cy="259045"/>
    <xdr:sp macro="" textlink="">
      <xdr:nvSpPr>
        <xdr:cNvPr id="140" name="テキスト ボックス 139"/>
        <xdr:cNvSpPr txBox="1"/>
      </xdr:nvSpPr>
      <xdr:spPr>
        <a:xfrm>
          <a:off x="3530111" y="990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81781</xdr:rowOff>
    </xdr:from>
    <xdr:to>
      <xdr:col>15</xdr:col>
      <xdr:colOff>101600</xdr:colOff>
      <xdr:row>55</xdr:row>
      <xdr:rowOff>11931</xdr:rowOff>
    </xdr:to>
    <xdr:sp macro="" textlink="">
      <xdr:nvSpPr>
        <xdr:cNvPr id="141" name="楕円 140"/>
        <xdr:cNvSpPr/>
      </xdr:nvSpPr>
      <xdr:spPr>
        <a:xfrm>
          <a:off x="2857500" y="93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28458</xdr:rowOff>
    </xdr:from>
    <xdr:ext cx="599010" cy="259045"/>
    <xdr:sp macro="" textlink="">
      <xdr:nvSpPr>
        <xdr:cNvPr id="142" name="テキスト ボックス 141"/>
        <xdr:cNvSpPr txBox="1"/>
      </xdr:nvSpPr>
      <xdr:spPr>
        <a:xfrm>
          <a:off x="2608795" y="911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32413</xdr:rowOff>
    </xdr:from>
    <xdr:to>
      <xdr:col>10</xdr:col>
      <xdr:colOff>165100</xdr:colOff>
      <xdr:row>57</xdr:row>
      <xdr:rowOff>134013</xdr:rowOff>
    </xdr:to>
    <xdr:sp macro="" textlink="">
      <xdr:nvSpPr>
        <xdr:cNvPr id="143" name="楕円 142"/>
        <xdr:cNvSpPr/>
      </xdr:nvSpPr>
      <xdr:spPr>
        <a:xfrm>
          <a:off x="1968500" y="980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125140</xdr:rowOff>
    </xdr:from>
    <xdr:ext cx="534377" cy="259045"/>
    <xdr:sp macro="" textlink="">
      <xdr:nvSpPr>
        <xdr:cNvPr id="144" name="テキスト ボックス 143"/>
        <xdr:cNvSpPr txBox="1"/>
      </xdr:nvSpPr>
      <xdr:spPr>
        <a:xfrm>
          <a:off x="1752111" y="989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7354</xdr:rowOff>
    </xdr:from>
    <xdr:to>
      <xdr:col>6</xdr:col>
      <xdr:colOff>38100</xdr:colOff>
      <xdr:row>57</xdr:row>
      <xdr:rowOff>108954</xdr:rowOff>
    </xdr:to>
    <xdr:sp macro="" textlink="">
      <xdr:nvSpPr>
        <xdr:cNvPr id="145" name="楕円 144"/>
        <xdr:cNvSpPr/>
      </xdr:nvSpPr>
      <xdr:spPr>
        <a:xfrm>
          <a:off x="1079500" y="97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100081</xdr:rowOff>
    </xdr:from>
    <xdr:ext cx="534377" cy="259045"/>
    <xdr:sp macro="" textlink="">
      <xdr:nvSpPr>
        <xdr:cNvPr id="146" name="テキスト ボックス 145"/>
        <xdr:cNvSpPr txBox="1"/>
      </xdr:nvSpPr>
      <xdr:spPr>
        <a:xfrm>
          <a:off x="863111" y="987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100450</xdr:rowOff>
    </xdr:from>
    <xdr:to>
      <xdr:col>24</xdr:col>
      <xdr:colOff>63500</xdr:colOff>
      <xdr:row>74</xdr:row>
      <xdr:rowOff>167292</xdr:rowOff>
    </xdr:to>
    <xdr:cxnSp macro="">
      <xdr:nvCxnSpPr>
        <xdr:cNvPr id="176" name="直線コネクタ 175"/>
        <xdr:cNvCxnSpPr/>
      </xdr:nvCxnSpPr>
      <xdr:spPr>
        <a:xfrm>
          <a:off x="3797300" y="12787750"/>
          <a:ext cx="838200" cy="6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111127</xdr:rowOff>
    </xdr:from>
    <xdr:ext cx="599010" cy="259045"/>
    <xdr:sp macro="" textlink="">
      <xdr:nvSpPr>
        <xdr:cNvPr id="177" name="民生費平均値テキスト"/>
        <xdr:cNvSpPr txBox="1"/>
      </xdr:nvSpPr>
      <xdr:spPr>
        <a:xfrm>
          <a:off x="4686300" y="12798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100450</xdr:rowOff>
    </xdr:from>
    <xdr:to>
      <xdr:col>19</xdr:col>
      <xdr:colOff>177800</xdr:colOff>
      <xdr:row>75</xdr:row>
      <xdr:rowOff>131074</xdr:rowOff>
    </xdr:to>
    <xdr:cxnSp macro="">
      <xdr:nvCxnSpPr>
        <xdr:cNvPr id="179" name="直線コネクタ 178"/>
        <xdr:cNvCxnSpPr/>
      </xdr:nvCxnSpPr>
      <xdr:spPr>
        <a:xfrm flipV="1">
          <a:off x="2908300" y="12787750"/>
          <a:ext cx="889000" cy="20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5407</xdr:rowOff>
    </xdr:from>
    <xdr:ext cx="599010" cy="259045"/>
    <xdr:sp macro="" textlink="">
      <xdr:nvSpPr>
        <xdr:cNvPr id="181" name="テキスト ボックス 180"/>
        <xdr:cNvSpPr txBox="1"/>
      </xdr:nvSpPr>
      <xdr:spPr>
        <a:xfrm>
          <a:off x="3497795" y="128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131074</xdr:rowOff>
    </xdr:from>
    <xdr:to>
      <xdr:col>15</xdr:col>
      <xdr:colOff>50800</xdr:colOff>
      <xdr:row>75</xdr:row>
      <xdr:rowOff>148295</xdr:rowOff>
    </xdr:to>
    <xdr:cxnSp macro="">
      <xdr:nvCxnSpPr>
        <xdr:cNvPr id="182" name="直線コネクタ 181"/>
        <xdr:cNvCxnSpPr/>
      </xdr:nvCxnSpPr>
      <xdr:spPr>
        <a:xfrm flipV="1">
          <a:off x="2019300" y="12989824"/>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81013</xdr:rowOff>
    </xdr:from>
    <xdr:ext cx="599010" cy="259045"/>
    <xdr:sp macro="" textlink="">
      <xdr:nvSpPr>
        <xdr:cNvPr id="184" name="テキスト ボックス 183"/>
        <xdr:cNvSpPr txBox="1"/>
      </xdr:nvSpPr>
      <xdr:spPr>
        <a:xfrm>
          <a:off x="2608795" y="1311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148295</xdr:rowOff>
    </xdr:from>
    <xdr:to>
      <xdr:col>10</xdr:col>
      <xdr:colOff>114300</xdr:colOff>
      <xdr:row>76</xdr:row>
      <xdr:rowOff>38308</xdr:rowOff>
    </xdr:to>
    <xdr:cxnSp macro="">
      <xdr:nvCxnSpPr>
        <xdr:cNvPr id="185" name="直線コネクタ 184"/>
        <xdr:cNvCxnSpPr/>
      </xdr:nvCxnSpPr>
      <xdr:spPr>
        <a:xfrm flipV="1">
          <a:off x="1130300" y="13007045"/>
          <a:ext cx="889000" cy="6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96762</xdr:rowOff>
    </xdr:from>
    <xdr:ext cx="599010" cy="259045"/>
    <xdr:sp macro="" textlink="">
      <xdr:nvSpPr>
        <xdr:cNvPr id="187" name="テキスト ボックス 186"/>
        <xdr:cNvSpPr txBox="1"/>
      </xdr:nvSpPr>
      <xdr:spPr>
        <a:xfrm>
          <a:off x="1719795" y="1312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149989</xdr:rowOff>
    </xdr:from>
    <xdr:ext cx="599010" cy="259045"/>
    <xdr:sp macro="" textlink="">
      <xdr:nvSpPr>
        <xdr:cNvPr id="189" name="テキスト ボックス 188"/>
        <xdr:cNvSpPr txBox="1"/>
      </xdr:nvSpPr>
      <xdr:spPr>
        <a:xfrm>
          <a:off x="830795" y="1318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116492</xdr:rowOff>
    </xdr:from>
    <xdr:to>
      <xdr:col>24</xdr:col>
      <xdr:colOff>114300</xdr:colOff>
      <xdr:row>75</xdr:row>
      <xdr:rowOff>46642</xdr:rowOff>
    </xdr:to>
    <xdr:sp macro="" textlink="">
      <xdr:nvSpPr>
        <xdr:cNvPr id="195" name="楕円 194"/>
        <xdr:cNvSpPr/>
      </xdr:nvSpPr>
      <xdr:spPr>
        <a:xfrm>
          <a:off x="4584700" y="1280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139369</xdr:rowOff>
    </xdr:from>
    <xdr:ext cx="599010" cy="259045"/>
    <xdr:sp macro="" textlink="">
      <xdr:nvSpPr>
        <xdr:cNvPr id="196" name="民生費該当値テキスト"/>
        <xdr:cNvSpPr txBox="1"/>
      </xdr:nvSpPr>
      <xdr:spPr>
        <a:xfrm>
          <a:off x="4686300" y="1265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49650</xdr:rowOff>
    </xdr:from>
    <xdr:to>
      <xdr:col>20</xdr:col>
      <xdr:colOff>38100</xdr:colOff>
      <xdr:row>74</xdr:row>
      <xdr:rowOff>151250</xdr:rowOff>
    </xdr:to>
    <xdr:sp macro="" textlink="">
      <xdr:nvSpPr>
        <xdr:cNvPr id="197" name="楕円 196"/>
        <xdr:cNvSpPr/>
      </xdr:nvSpPr>
      <xdr:spPr>
        <a:xfrm>
          <a:off x="3746500" y="127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167777</xdr:rowOff>
    </xdr:from>
    <xdr:ext cx="599010" cy="259045"/>
    <xdr:sp macro="" textlink="">
      <xdr:nvSpPr>
        <xdr:cNvPr id="198" name="テキスト ボックス 197"/>
        <xdr:cNvSpPr txBox="1"/>
      </xdr:nvSpPr>
      <xdr:spPr>
        <a:xfrm>
          <a:off x="3497795" y="1251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80274</xdr:rowOff>
    </xdr:from>
    <xdr:to>
      <xdr:col>15</xdr:col>
      <xdr:colOff>101600</xdr:colOff>
      <xdr:row>76</xdr:row>
      <xdr:rowOff>10424</xdr:rowOff>
    </xdr:to>
    <xdr:sp macro="" textlink="">
      <xdr:nvSpPr>
        <xdr:cNvPr id="199" name="楕円 198"/>
        <xdr:cNvSpPr/>
      </xdr:nvSpPr>
      <xdr:spPr>
        <a:xfrm>
          <a:off x="2857500" y="1293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26951</xdr:rowOff>
    </xdr:from>
    <xdr:ext cx="599010" cy="259045"/>
    <xdr:sp macro="" textlink="">
      <xdr:nvSpPr>
        <xdr:cNvPr id="200" name="テキスト ボックス 199"/>
        <xdr:cNvSpPr txBox="1"/>
      </xdr:nvSpPr>
      <xdr:spPr>
        <a:xfrm>
          <a:off x="2608795" y="1271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97496</xdr:rowOff>
    </xdr:from>
    <xdr:to>
      <xdr:col>10</xdr:col>
      <xdr:colOff>165100</xdr:colOff>
      <xdr:row>76</xdr:row>
      <xdr:rowOff>27645</xdr:rowOff>
    </xdr:to>
    <xdr:sp macro="" textlink="">
      <xdr:nvSpPr>
        <xdr:cNvPr id="201" name="楕円 200"/>
        <xdr:cNvSpPr/>
      </xdr:nvSpPr>
      <xdr:spPr>
        <a:xfrm>
          <a:off x="1968500" y="12956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44173</xdr:rowOff>
    </xdr:from>
    <xdr:ext cx="599010" cy="259045"/>
    <xdr:sp macro="" textlink="">
      <xdr:nvSpPr>
        <xdr:cNvPr id="202" name="テキスト ボックス 201"/>
        <xdr:cNvSpPr txBox="1"/>
      </xdr:nvSpPr>
      <xdr:spPr>
        <a:xfrm>
          <a:off x="1719795" y="1273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158958</xdr:rowOff>
    </xdr:from>
    <xdr:to>
      <xdr:col>6</xdr:col>
      <xdr:colOff>38100</xdr:colOff>
      <xdr:row>76</xdr:row>
      <xdr:rowOff>89108</xdr:rowOff>
    </xdr:to>
    <xdr:sp macro="" textlink="">
      <xdr:nvSpPr>
        <xdr:cNvPr id="203" name="楕円 202"/>
        <xdr:cNvSpPr/>
      </xdr:nvSpPr>
      <xdr:spPr>
        <a:xfrm>
          <a:off x="1079500" y="1301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105636</xdr:rowOff>
    </xdr:from>
    <xdr:ext cx="599010" cy="259045"/>
    <xdr:sp macro="" textlink="">
      <xdr:nvSpPr>
        <xdr:cNvPr id="204" name="テキスト ボックス 203"/>
        <xdr:cNvSpPr txBox="1"/>
      </xdr:nvSpPr>
      <xdr:spPr>
        <a:xfrm>
          <a:off x="830795" y="1279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43893</xdr:rowOff>
    </xdr:from>
    <xdr:to>
      <xdr:col>24</xdr:col>
      <xdr:colOff>63500</xdr:colOff>
      <xdr:row>96</xdr:row>
      <xdr:rowOff>86505</xdr:rowOff>
    </xdr:to>
    <xdr:cxnSp macro="">
      <xdr:nvCxnSpPr>
        <xdr:cNvPr id="232" name="直線コネクタ 231"/>
        <xdr:cNvCxnSpPr/>
      </xdr:nvCxnSpPr>
      <xdr:spPr>
        <a:xfrm flipV="1">
          <a:off x="3797300" y="16503093"/>
          <a:ext cx="838200" cy="4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86505</xdr:rowOff>
    </xdr:from>
    <xdr:to>
      <xdr:col>19</xdr:col>
      <xdr:colOff>177800</xdr:colOff>
      <xdr:row>97</xdr:row>
      <xdr:rowOff>84516</xdr:rowOff>
    </xdr:to>
    <xdr:cxnSp macro="">
      <xdr:nvCxnSpPr>
        <xdr:cNvPr id="235" name="直線コネクタ 234"/>
        <xdr:cNvCxnSpPr/>
      </xdr:nvCxnSpPr>
      <xdr:spPr>
        <a:xfrm flipV="1">
          <a:off x="2908300" y="16545705"/>
          <a:ext cx="889000" cy="16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84516</xdr:rowOff>
    </xdr:from>
    <xdr:to>
      <xdr:col>15</xdr:col>
      <xdr:colOff>50800</xdr:colOff>
      <xdr:row>97</xdr:row>
      <xdr:rowOff>103513</xdr:rowOff>
    </xdr:to>
    <xdr:cxnSp macro="">
      <xdr:nvCxnSpPr>
        <xdr:cNvPr id="238" name="直線コネクタ 237"/>
        <xdr:cNvCxnSpPr/>
      </xdr:nvCxnSpPr>
      <xdr:spPr>
        <a:xfrm flipV="1">
          <a:off x="2019300" y="16715166"/>
          <a:ext cx="889000" cy="1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103513</xdr:rowOff>
    </xdr:from>
    <xdr:to>
      <xdr:col>10</xdr:col>
      <xdr:colOff>114300</xdr:colOff>
      <xdr:row>97</xdr:row>
      <xdr:rowOff>111514</xdr:rowOff>
    </xdr:to>
    <xdr:cxnSp macro="">
      <xdr:nvCxnSpPr>
        <xdr:cNvPr id="241" name="直線コネクタ 240"/>
        <xdr:cNvCxnSpPr/>
      </xdr:nvCxnSpPr>
      <xdr:spPr>
        <a:xfrm flipV="1">
          <a:off x="1130300" y="1673416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91789</xdr:rowOff>
    </xdr:from>
    <xdr:ext cx="534377" cy="259045"/>
    <xdr:sp macro="" textlink="">
      <xdr:nvSpPr>
        <xdr:cNvPr id="243" name="テキスト ボックス 242"/>
        <xdr:cNvSpPr txBox="1"/>
      </xdr:nvSpPr>
      <xdr:spPr>
        <a:xfrm>
          <a:off x="1752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164543</xdr:rowOff>
    </xdr:from>
    <xdr:to>
      <xdr:col>24</xdr:col>
      <xdr:colOff>114300</xdr:colOff>
      <xdr:row>96</xdr:row>
      <xdr:rowOff>94693</xdr:rowOff>
    </xdr:to>
    <xdr:sp macro="" textlink="">
      <xdr:nvSpPr>
        <xdr:cNvPr id="251" name="楕円 250"/>
        <xdr:cNvSpPr/>
      </xdr:nvSpPr>
      <xdr:spPr>
        <a:xfrm>
          <a:off x="4584700" y="164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142970</xdr:rowOff>
    </xdr:from>
    <xdr:ext cx="534377" cy="259045"/>
    <xdr:sp macro="" textlink="">
      <xdr:nvSpPr>
        <xdr:cNvPr id="252" name="衛生費該当値テキスト"/>
        <xdr:cNvSpPr txBox="1"/>
      </xdr:nvSpPr>
      <xdr:spPr>
        <a:xfrm>
          <a:off x="4686300" y="1643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35705</xdr:rowOff>
    </xdr:from>
    <xdr:to>
      <xdr:col>20</xdr:col>
      <xdr:colOff>38100</xdr:colOff>
      <xdr:row>96</xdr:row>
      <xdr:rowOff>137305</xdr:rowOff>
    </xdr:to>
    <xdr:sp macro="" textlink="">
      <xdr:nvSpPr>
        <xdr:cNvPr id="253" name="楕円 252"/>
        <xdr:cNvSpPr/>
      </xdr:nvSpPr>
      <xdr:spPr>
        <a:xfrm>
          <a:off x="3746500" y="1649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128432</xdr:rowOff>
    </xdr:from>
    <xdr:ext cx="534377" cy="259045"/>
    <xdr:sp macro="" textlink="">
      <xdr:nvSpPr>
        <xdr:cNvPr id="254" name="テキスト ボックス 253"/>
        <xdr:cNvSpPr txBox="1"/>
      </xdr:nvSpPr>
      <xdr:spPr>
        <a:xfrm>
          <a:off x="3530111" y="1658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33716</xdr:rowOff>
    </xdr:from>
    <xdr:to>
      <xdr:col>15</xdr:col>
      <xdr:colOff>101600</xdr:colOff>
      <xdr:row>97</xdr:row>
      <xdr:rowOff>135316</xdr:rowOff>
    </xdr:to>
    <xdr:sp macro="" textlink="">
      <xdr:nvSpPr>
        <xdr:cNvPr id="255" name="楕円 254"/>
        <xdr:cNvSpPr/>
      </xdr:nvSpPr>
      <xdr:spPr>
        <a:xfrm>
          <a:off x="2857500" y="1666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126443</xdr:rowOff>
    </xdr:from>
    <xdr:ext cx="534377" cy="259045"/>
    <xdr:sp macro="" textlink="">
      <xdr:nvSpPr>
        <xdr:cNvPr id="256" name="テキスト ボックス 255"/>
        <xdr:cNvSpPr txBox="1"/>
      </xdr:nvSpPr>
      <xdr:spPr>
        <a:xfrm>
          <a:off x="2641111" y="1675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52713</xdr:rowOff>
    </xdr:from>
    <xdr:to>
      <xdr:col>10</xdr:col>
      <xdr:colOff>165100</xdr:colOff>
      <xdr:row>97</xdr:row>
      <xdr:rowOff>154313</xdr:rowOff>
    </xdr:to>
    <xdr:sp macro="" textlink="">
      <xdr:nvSpPr>
        <xdr:cNvPr id="257" name="楕円 256"/>
        <xdr:cNvSpPr/>
      </xdr:nvSpPr>
      <xdr:spPr>
        <a:xfrm>
          <a:off x="1968500" y="166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145440</xdr:rowOff>
    </xdr:from>
    <xdr:ext cx="534377" cy="259045"/>
    <xdr:sp macro="" textlink="">
      <xdr:nvSpPr>
        <xdr:cNvPr id="258" name="テキスト ボックス 257"/>
        <xdr:cNvSpPr txBox="1"/>
      </xdr:nvSpPr>
      <xdr:spPr>
        <a:xfrm>
          <a:off x="1752111" y="1677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60714</xdr:rowOff>
    </xdr:from>
    <xdr:to>
      <xdr:col>6</xdr:col>
      <xdr:colOff>38100</xdr:colOff>
      <xdr:row>97</xdr:row>
      <xdr:rowOff>162314</xdr:rowOff>
    </xdr:to>
    <xdr:sp macro="" textlink="">
      <xdr:nvSpPr>
        <xdr:cNvPr id="259" name="楕円 258"/>
        <xdr:cNvSpPr/>
      </xdr:nvSpPr>
      <xdr:spPr>
        <a:xfrm>
          <a:off x="1079500" y="1669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153441</xdr:rowOff>
    </xdr:from>
    <xdr:ext cx="534377" cy="259045"/>
    <xdr:sp macro="" textlink="">
      <xdr:nvSpPr>
        <xdr:cNvPr id="260" name="テキスト ボックス 259"/>
        <xdr:cNvSpPr txBox="1"/>
      </xdr:nvSpPr>
      <xdr:spPr>
        <a:xfrm>
          <a:off x="863111" y="167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14732</xdr:rowOff>
    </xdr:from>
    <xdr:to>
      <xdr:col>55</xdr:col>
      <xdr:colOff>0</xdr:colOff>
      <xdr:row>37</xdr:row>
      <xdr:rowOff>60452</xdr:rowOff>
    </xdr:to>
    <xdr:cxnSp macro="">
      <xdr:nvCxnSpPr>
        <xdr:cNvPr id="289" name="直線コネクタ 288"/>
        <xdr:cNvCxnSpPr/>
      </xdr:nvCxnSpPr>
      <xdr:spPr>
        <a:xfrm>
          <a:off x="9639300" y="635838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21988</xdr:rowOff>
    </xdr:from>
    <xdr:ext cx="378565" cy="259045"/>
    <xdr:sp macro="" textlink="">
      <xdr:nvSpPr>
        <xdr:cNvPr id="290" name="労働費平均値テキスト"/>
        <xdr:cNvSpPr txBox="1"/>
      </xdr:nvSpPr>
      <xdr:spPr>
        <a:xfrm>
          <a:off x="10528300" y="6365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1016</xdr:rowOff>
    </xdr:from>
    <xdr:to>
      <xdr:col>50</xdr:col>
      <xdr:colOff>114300</xdr:colOff>
      <xdr:row>37</xdr:row>
      <xdr:rowOff>14732</xdr:rowOff>
    </xdr:to>
    <xdr:cxnSp macro="">
      <xdr:nvCxnSpPr>
        <xdr:cNvPr id="292" name="直線コネクタ 291"/>
        <xdr:cNvCxnSpPr/>
      </xdr:nvCxnSpPr>
      <xdr:spPr>
        <a:xfrm>
          <a:off x="8750300" y="634466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137431</xdr:rowOff>
    </xdr:from>
    <xdr:ext cx="378565" cy="259045"/>
    <xdr:sp macro="" textlink="">
      <xdr:nvSpPr>
        <xdr:cNvPr id="294" name="テキスト ボックス 293"/>
        <xdr:cNvSpPr txBox="1"/>
      </xdr:nvSpPr>
      <xdr:spPr>
        <a:xfrm>
          <a:off x="9450017"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124841</xdr:rowOff>
    </xdr:from>
    <xdr:to>
      <xdr:col>45</xdr:col>
      <xdr:colOff>177800</xdr:colOff>
      <xdr:row>37</xdr:row>
      <xdr:rowOff>1016</xdr:rowOff>
    </xdr:to>
    <xdr:cxnSp macro="">
      <xdr:nvCxnSpPr>
        <xdr:cNvPr id="295" name="直線コネクタ 294"/>
        <xdr:cNvCxnSpPr/>
      </xdr:nvCxnSpPr>
      <xdr:spPr>
        <a:xfrm>
          <a:off x="7861300" y="629704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136669</xdr:rowOff>
    </xdr:from>
    <xdr:ext cx="378565" cy="259045"/>
    <xdr:sp macro="" textlink="">
      <xdr:nvSpPr>
        <xdr:cNvPr id="297" name="テキスト ボックス 296"/>
        <xdr:cNvSpPr txBox="1"/>
      </xdr:nvSpPr>
      <xdr:spPr>
        <a:xfrm>
          <a:off x="8561017"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118745</xdr:rowOff>
    </xdr:from>
    <xdr:to>
      <xdr:col>41</xdr:col>
      <xdr:colOff>50800</xdr:colOff>
      <xdr:row>36</xdr:row>
      <xdr:rowOff>124841</xdr:rowOff>
    </xdr:to>
    <xdr:cxnSp macro="">
      <xdr:nvCxnSpPr>
        <xdr:cNvPr id="298" name="直線コネクタ 297"/>
        <xdr:cNvCxnSpPr/>
      </xdr:nvCxnSpPr>
      <xdr:spPr>
        <a:xfrm>
          <a:off x="6972300" y="629094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121810</xdr:rowOff>
    </xdr:from>
    <xdr:ext cx="378565" cy="259045"/>
    <xdr:sp macro="" textlink="">
      <xdr:nvSpPr>
        <xdr:cNvPr id="300" name="テキスト ボックス 299"/>
        <xdr:cNvSpPr txBox="1"/>
      </xdr:nvSpPr>
      <xdr:spPr>
        <a:xfrm>
          <a:off x="7672017" y="646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112666</xdr:rowOff>
    </xdr:from>
    <xdr:ext cx="378565" cy="259045"/>
    <xdr:sp macro="" textlink="">
      <xdr:nvSpPr>
        <xdr:cNvPr id="302" name="テキスト ボックス 301"/>
        <xdr:cNvSpPr txBox="1"/>
      </xdr:nvSpPr>
      <xdr:spPr>
        <a:xfrm>
          <a:off x="6783017" y="64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9652</xdr:rowOff>
    </xdr:from>
    <xdr:to>
      <xdr:col>55</xdr:col>
      <xdr:colOff>50800</xdr:colOff>
      <xdr:row>37</xdr:row>
      <xdr:rowOff>111252</xdr:rowOff>
    </xdr:to>
    <xdr:sp macro="" textlink="">
      <xdr:nvSpPr>
        <xdr:cNvPr id="308" name="楕円 307"/>
        <xdr:cNvSpPr/>
      </xdr:nvSpPr>
      <xdr:spPr>
        <a:xfrm>
          <a:off x="104267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32529</xdr:rowOff>
    </xdr:from>
    <xdr:ext cx="378565" cy="259045"/>
    <xdr:sp macro="" textlink="">
      <xdr:nvSpPr>
        <xdr:cNvPr id="309" name="労働費該当値テキスト"/>
        <xdr:cNvSpPr txBox="1"/>
      </xdr:nvSpPr>
      <xdr:spPr>
        <a:xfrm>
          <a:off x="10528300" y="6204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135382</xdr:rowOff>
    </xdr:from>
    <xdr:to>
      <xdr:col>50</xdr:col>
      <xdr:colOff>165100</xdr:colOff>
      <xdr:row>37</xdr:row>
      <xdr:rowOff>65532</xdr:rowOff>
    </xdr:to>
    <xdr:sp macro="" textlink="">
      <xdr:nvSpPr>
        <xdr:cNvPr id="310" name="楕円 309"/>
        <xdr:cNvSpPr/>
      </xdr:nvSpPr>
      <xdr:spPr>
        <a:xfrm>
          <a:off x="9588500" y="63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82059</xdr:rowOff>
    </xdr:from>
    <xdr:ext cx="378565" cy="259045"/>
    <xdr:sp macro="" textlink="">
      <xdr:nvSpPr>
        <xdr:cNvPr id="311" name="テキスト ボックス 310"/>
        <xdr:cNvSpPr txBox="1"/>
      </xdr:nvSpPr>
      <xdr:spPr>
        <a:xfrm>
          <a:off x="9450017" y="608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121666</xdr:rowOff>
    </xdr:from>
    <xdr:to>
      <xdr:col>46</xdr:col>
      <xdr:colOff>38100</xdr:colOff>
      <xdr:row>37</xdr:row>
      <xdr:rowOff>51816</xdr:rowOff>
    </xdr:to>
    <xdr:sp macro="" textlink="">
      <xdr:nvSpPr>
        <xdr:cNvPr id="312" name="楕円 311"/>
        <xdr:cNvSpPr/>
      </xdr:nvSpPr>
      <xdr:spPr>
        <a:xfrm>
          <a:off x="8699500" y="629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68343</xdr:rowOff>
    </xdr:from>
    <xdr:ext cx="469744" cy="259045"/>
    <xdr:sp macro="" textlink="">
      <xdr:nvSpPr>
        <xdr:cNvPr id="313" name="テキスト ボックス 312"/>
        <xdr:cNvSpPr txBox="1"/>
      </xdr:nvSpPr>
      <xdr:spPr>
        <a:xfrm>
          <a:off x="8515428" y="606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74041</xdr:rowOff>
    </xdr:from>
    <xdr:to>
      <xdr:col>41</xdr:col>
      <xdr:colOff>101600</xdr:colOff>
      <xdr:row>37</xdr:row>
      <xdr:rowOff>4191</xdr:rowOff>
    </xdr:to>
    <xdr:sp macro="" textlink="">
      <xdr:nvSpPr>
        <xdr:cNvPr id="314" name="楕円 313"/>
        <xdr:cNvSpPr/>
      </xdr:nvSpPr>
      <xdr:spPr>
        <a:xfrm>
          <a:off x="78105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20718</xdr:rowOff>
    </xdr:from>
    <xdr:ext cx="469744" cy="259045"/>
    <xdr:sp macro="" textlink="">
      <xdr:nvSpPr>
        <xdr:cNvPr id="315" name="テキスト ボックス 314"/>
        <xdr:cNvSpPr txBox="1"/>
      </xdr:nvSpPr>
      <xdr:spPr>
        <a:xfrm>
          <a:off x="7626428" y="602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67945</xdr:rowOff>
    </xdr:from>
    <xdr:to>
      <xdr:col>36</xdr:col>
      <xdr:colOff>165100</xdr:colOff>
      <xdr:row>36</xdr:row>
      <xdr:rowOff>169545</xdr:rowOff>
    </xdr:to>
    <xdr:sp macro="" textlink="">
      <xdr:nvSpPr>
        <xdr:cNvPr id="316" name="楕円 315"/>
        <xdr:cNvSpPr/>
      </xdr:nvSpPr>
      <xdr:spPr>
        <a:xfrm>
          <a:off x="6921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14622</xdr:rowOff>
    </xdr:from>
    <xdr:ext cx="469744" cy="259045"/>
    <xdr:sp macro="" textlink="">
      <xdr:nvSpPr>
        <xdr:cNvPr id="317" name="テキスト ボックス 316"/>
        <xdr:cNvSpPr txBox="1"/>
      </xdr:nvSpPr>
      <xdr:spPr>
        <a:xfrm>
          <a:off x="6737428" y="601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23068</xdr:rowOff>
    </xdr:from>
    <xdr:to>
      <xdr:col>55</xdr:col>
      <xdr:colOff>0</xdr:colOff>
      <xdr:row>55</xdr:row>
      <xdr:rowOff>80767</xdr:rowOff>
    </xdr:to>
    <xdr:cxnSp macro="">
      <xdr:nvCxnSpPr>
        <xdr:cNvPr id="344" name="直線コネクタ 343"/>
        <xdr:cNvCxnSpPr/>
      </xdr:nvCxnSpPr>
      <xdr:spPr>
        <a:xfrm flipV="1">
          <a:off x="9639300" y="9452818"/>
          <a:ext cx="838200" cy="5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36558</xdr:rowOff>
    </xdr:from>
    <xdr:ext cx="469744" cy="259045"/>
    <xdr:sp macro="" textlink="">
      <xdr:nvSpPr>
        <xdr:cNvPr id="345" name="農林水産業費平均値テキスト"/>
        <xdr:cNvSpPr txBox="1"/>
      </xdr:nvSpPr>
      <xdr:spPr>
        <a:xfrm>
          <a:off x="10528300" y="9809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80767</xdr:rowOff>
    </xdr:from>
    <xdr:to>
      <xdr:col>50</xdr:col>
      <xdr:colOff>114300</xdr:colOff>
      <xdr:row>55</xdr:row>
      <xdr:rowOff>111948</xdr:rowOff>
    </xdr:to>
    <xdr:cxnSp macro="">
      <xdr:nvCxnSpPr>
        <xdr:cNvPr id="347" name="直線コネクタ 346"/>
        <xdr:cNvCxnSpPr/>
      </xdr:nvCxnSpPr>
      <xdr:spPr>
        <a:xfrm flipV="1">
          <a:off x="8750300" y="9510517"/>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159545</xdr:rowOff>
    </xdr:from>
    <xdr:ext cx="469744" cy="259045"/>
    <xdr:sp macro="" textlink="">
      <xdr:nvSpPr>
        <xdr:cNvPr id="349" name="テキスト ボックス 348"/>
        <xdr:cNvSpPr txBox="1"/>
      </xdr:nvSpPr>
      <xdr:spPr>
        <a:xfrm>
          <a:off x="9404428" y="993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111948</xdr:rowOff>
    </xdr:from>
    <xdr:to>
      <xdr:col>45</xdr:col>
      <xdr:colOff>177800</xdr:colOff>
      <xdr:row>55</xdr:row>
      <xdr:rowOff>159177</xdr:rowOff>
    </xdr:to>
    <xdr:cxnSp macro="">
      <xdr:nvCxnSpPr>
        <xdr:cNvPr id="350" name="直線コネクタ 349"/>
        <xdr:cNvCxnSpPr/>
      </xdr:nvCxnSpPr>
      <xdr:spPr>
        <a:xfrm flipV="1">
          <a:off x="7861300" y="9541698"/>
          <a:ext cx="889000" cy="4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158676</xdr:rowOff>
    </xdr:from>
    <xdr:ext cx="469744" cy="259045"/>
    <xdr:sp macro="" textlink="">
      <xdr:nvSpPr>
        <xdr:cNvPr id="352" name="テキスト ボックス 351"/>
        <xdr:cNvSpPr txBox="1"/>
      </xdr:nvSpPr>
      <xdr:spPr>
        <a:xfrm>
          <a:off x="8515428" y="993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112908</xdr:rowOff>
    </xdr:from>
    <xdr:to>
      <xdr:col>41</xdr:col>
      <xdr:colOff>50800</xdr:colOff>
      <xdr:row>55</xdr:row>
      <xdr:rowOff>159177</xdr:rowOff>
    </xdr:to>
    <xdr:cxnSp macro="">
      <xdr:nvCxnSpPr>
        <xdr:cNvPr id="353" name="直線コネクタ 352"/>
        <xdr:cNvCxnSpPr/>
      </xdr:nvCxnSpPr>
      <xdr:spPr>
        <a:xfrm>
          <a:off x="6972300" y="9542658"/>
          <a:ext cx="889000" cy="4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1627</xdr:rowOff>
    </xdr:from>
    <xdr:ext cx="469744" cy="259045"/>
    <xdr:sp macro="" textlink="">
      <xdr:nvSpPr>
        <xdr:cNvPr id="355" name="テキスト ボックス 354"/>
        <xdr:cNvSpPr txBox="1"/>
      </xdr:nvSpPr>
      <xdr:spPr>
        <a:xfrm>
          <a:off x="7626428" y="9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171386</xdr:rowOff>
    </xdr:from>
    <xdr:ext cx="469744" cy="259045"/>
    <xdr:sp macro="" textlink="">
      <xdr:nvSpPr>
        <xdr:cNvPr id="357" name="テキスト ボックス 356"/>
        <xdr:cNvSpPr txBox="1"/>
      </xdr:nvSpPr>
      <xdr:spPr>
        <a:xfrm>
          <a:off x="6737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143718</xdr:rowOff>
    </xdr:from>
    <xdr:to>
      <xdr:col>55</xdr:col>
      <xdr:colOff>50800</xdr:colOff>
      <xdr:row>55</xdr:row>
      <xdr:rowOff>73868</xdr:rowOff>
    </xdr:to>
    <xdr:sp macro="" textlink="">
      <xdr:nvSpPr>
        <xdr:cNvPr id="363" name="楕円 362"/>
        <xdr:cNvSpPr/>
      </xdr:nvSpPr>
      <xdr:spPr>
        <a:xfrm>
          <a:off x="10426700" y="940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166595</xdr:rowOff>
    </xdr:from>
    <xdr:ext cx="534377" cy="259045"/>
    <xdr:sp macro="" textlink="">
      <xdr:nvSpPr>
        <xdr:cNvPr id="364" name="農林水産業費該当値テキスト"/>
        <xdr:cNvSpPr txBox="1"/>
      </xdr:nvSpPr>
      <xdr:spPr>
        <a:xfrm>
          <a:off x="10528300" y="925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29967</xdr:rowOff>
    </xdr:from>
    <xdr:to>
      <xdr:col>50</xdr:col>
      <xdr:colOff>165100</xdr:colOff>
      <xdr:row>55</xdr:row>
      <xdr:rowOff>131567</xdr:rowOff>
    </xdr:to>
    <xdr:sp macro="" textlink="">
      <xdr:nvSpPr>
        <xdr:cNvPr id="365" name="楕円 364"/>
        <xdr:cNvSpPr/>
      </xdr:nvSpPr>
      <xdr:spPr>
        <a:xfrm>
          <a:off x="9588500" y="945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148094</xdr:rowOff>
    </xdr:from>
    <xdr:ext cx="534377" cy="259045"/>
    <xdr:sp macro="" textlink="">
      <xdr:nvSpPr>
        <xdr:cNvPr id="366" name="テキスト ボックス 365"/>
        <xdr:cNvSpPr txBox="1"/>
      </xdr:nvSpPr>
      <xdr:spPr>
        <a:xfrm>
          <a:off x="9372111" y="923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61148</xdr:rowOff>
    </xdr:from>
    <xdr:to>
      <xdr:col>46</xdr:col>
      <xdr:colOff>38100</xdr:colOff>
      <xdr:row>55</xdr:row>
      <xdr:rowOff>162748</xdr:rowOff>
    </xdr:to>
    <xdr:sp macro="" textlink="">
      <xdr:nvSpPr>
        <xdr:cNvPr id="367" name="楕円 366"/>
        <xdr:cNvSpPr/>
      </xdr:nvSpPr>
      <xdr:spPr>
        <a:xfrm>
          <a:off x="8699500" y="949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7825</xdr:rowOff>
    </xdr:from>
    <xdr:ext cx="534377" cy="259045"/>
    <xdr:sp macro="" textlink="">
      <xdr:nvSpPr>
        <xdr:cNvPr id="368" name="テキスト ボックス 367"/>
        <xdr:cNvSpPr txBox="1"/>
      </xdr:nvSpPr>
      <xdr:spPr>
        <a:xfrm>
          <a:off x="8483111" y="926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108377</xdr:rowOff>
    </xdr:from>
    <xdr:to>
      <xdr:col>41</xdr:col>
      <xdr:colOff>101600</xdr:colOff>
      <xdr:row>56</xdr:row>
      <xdr:rowOff>38527</xdr:rowOff>
    </xdr:to>
    <xdr:sp macro="" textlink="">
      <xdr:nvSpPr>
        <xdr:cNvPr id="369" name="楕円 368"/>
        <xdr:cNvSpPr/>
      </xdr:nvSpPr>
      <xdr:spPr>
        <a:xfrm>
          <a:off x="7810500" y="95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55054</xdr:rowOff>
    </xdr:from>
    <xdr:ext cx="534377" cy="259045"/>
    <xdr:sp macro="" textlink="">
      <xdr:nvSpPr>
        <xdr:cNvPr id="370" name="テキスト ボックス 369"/>
        <xdr:cNvSpPr txBox="1"/>
      </xdr:nvSpPr>
      <xdr:spPr>
        <a:xfrm>
          <a:off x="7594111" y="931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62108</xdr:rowOff>
    </xdr:from>
    <xdr:to>
      <xdr:col>36</xdr:col>
      <xdr:colOff>165100</xdr:colOff>
      <xdr:row>55</xdr:row>
      <xdr:rowOff>163708</xdr:rowOff>
    </xdr:to>
    <xdr:sp macro="" textlink="">
      <xdr:nvSpPr>
        <xdr:cNvPr id="371" name="楕円 370"/>
        <xdr:cNvSpPr/>
      </xdr:nvSpPr>
      <xdr:spPr>
        <a:xfrm>
          <a:off x="6921500" y="949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8785</xdr:rowOff>
    </xdr:from>
    <xdr:ext cx="534377" cy="259045"/>
    <xdr:sp macro="" textlink="">
      <xdr:nvSpPr>
        <xdr:cNvPr id="372" name="テキスト ボックス 371"/>
        <xdr:cNvSpPr txBox="1"/>
      </xdr:nvSpPr>
      <xdr:spPr>
        <a:xfrm>
          <a:off x="6705111" y="926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23343</xdr:rowOff>
    </xdr:from>
    <xdr:to>
      <xdr:col>55</xdr:col>
      <xdr:colOff>0</xdr:colOff>
      <xdr:row>78</xdr:row>
      <xdr:rowOff>35034</xdr:rowOff>
    </xdr:to>
    <xdr:cxnSp macro="">
      <xdr:nvCxnSpPr>
        <xdr:cNvPr id="403" name="直線コネクタ 402"/>
        <xdr:cNvCxnSpPr/>
      </xdr:nvCxnSpPr>
      <xdr:spPr>
        <a:xfrm>
          <a:off x="9639300" y="13396443"/>
          <a:ext cx="8382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3923</xdr:rowOff>
    </xdr:from>
    <xdr:ext cx="534377" cy="259045"/>
    <xdr:sp macro="" textlink="">
      <xdr:nvSpPr>
        <xdr:cNvPr id="404" name="商工費平均値テキスト"/>
        <xdr:cNvSpPr txBox="1"/>
      </xdr:nvSpPr>
      <xdr:spPr>
        <a:xfrm>
          <a:off x="10528300" y="13377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104839</xdr:rowOff>
    </xdr:from>
    <xdr:to>
      <xdr:col>50</xdr:col>
      <xdr:colOff>114300</xdr:colOff>
      <xdr:row>78</xdr:row>
      <xdr:rowOff>23343</xdr:rowOff>
    </xdr:to>
    <xdr:cxnSp macro="">
      <xdr:nvCxnSpPr>
        <xdr:cNvPr id="406" name="直線コネクタ 405"/>
        <xdr:cNvCxnSpPr/>
      </xdr:nvCxnSpPr>
      <xdr:spPr>
        <a:xfrm>
          <a:off x="8750300" y="13306489"/>
          <a:ext cx="8890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101649</xdr:rowOff>
    </xdr:from>
    <xdr:ext cx="534377" cy="259045"/>
    <xdr:sp macro="" textlink="">
      <xdr:nvSpPr>
        <xdr:cNvPr id="408" name="テキスト ボックス 407"/>
        <xdr:cNvSpPr txBox="1"/>
      </xdr:nvSpPr>
      <xdr:spPr>
        <a:xfrm>
          <a:off x="9372111" y="134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104839</xdr:rowOff>
    </xdr:from>
    <xdr:to>
      <xdr:col>45</xdr:col>
      <xdr:colOff>177800</xdr:colOff>
      <xdr:row>78</xdr:row>
      <xdr:rowOff>44569</xdr:rowOff>
    </xdr:to>
    <xdr:cxnSp macro="">
      <xdr:nvCxnSpPr>
        <xdr:cNvPr id="409" name="直線コネクタ 408"/>
        <xdr:cNvCxnSpPr/>
      </xdr:nvCxnSpPr>
      <xdr:spPr>
        <a:xfrm flipV="1">
          <a:off x="7861300" y="13306489"/>
          <a:ext cx="889000" cy="11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89240</xdr:rowOff>
    </xdr:from>
    <xdr:ext cx="534377" cy="259045"/>
    <xdr:sp macro="" textlink="">
      <xdr:nvSpPr>
        <xdr:cNvPr id="411" name="テキスト ボックス 410"/>
        <xdr:cNvSpPr txBox="1"/>
      </xdr:nvSpPr>
      <xdr:spPr>
        <a:xfrm>
          <a:off x="8483111" y="134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44569</xdr:rowOff>
    </xdr:from>
    <xdr:to>
      <xdr:col>41</xdr:col>
      <xdr:colOff>50800</xdr:colOff>
      <xdr:row>78</xdr:row>
      <xdr:rowOff>49338</xdr:rowOff>
    </xdr:to>
    <xdr:cxnSp macro="">
      <xdr:nvCxnSpPr>
        <xdr:cNvPr id="412" name="直線コネクタ 411"/>
        <xdr:cNvCxnSpPr/>
      </xdr:nvCxnSpPr>
      <xdr:spPr>
        <a:xfrm flipV="1">
          <a:off x="6972300" y="13417669"/>
          <a:ext cx="8890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26130</xdr:rowOff>
    </xdr:from>
    <xdr:ext cx="469744" cy="259045"/>
    <xdr:sp macro="" textlink="">
      <xdr:nvSpPr>
        <xdr:cNvPr id="414" name="テキスト ボックス 413"/>
        <xdr:cNvSpPr txBox="1"/>
      </xdr:nvSpPr>
      <xdr:spPr>
        <a:xfrm>
          <a:off x="7626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31698</xdr:rowOff>
    </xdr:from>
    <xdr:ext cx="469744" cy="259045"/>
    <xdr:sp macro="" textlink="">
      <xdr:nvSpPr>
        <xdr:cNvPr id="416" name="テキスト ボックス 415"/>
        <xdr:cNvSpPr txBox="1"/>
      </xdr:nvSpPr>
      <xdr:spPr>
        <a:xfrm>
          <a:off x="6737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155684</xdr:rowOff>
    </xdr:from>
    <xdr:to>
      <xdr:col>55</xdr:col>
      <xdr:colOff>50800</xdr:colOff>
      <xdr:row>78</xdr:row>
      <xdr:rowOff>85834</xdr:rowOff>
    </xdr:to>
    <xdr:sp macro="" textlink="">
      <xdr:nvSpPr>
        <xdr:cNvPr id="422" name="楕円 421"/>
        <xdr:cNvSpPr/>
      </xdr:nvSpPr>
      <xdr:spPr>
        <a:xfrm>
          <a:off x="10426700" y="1335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7111</xdr:rowOff>
    </xdr:from>
    <xdr:ext cx="534377" cy="259045"/>
    <xdr:sp macro="" textlink="">
      <xdr:nvSpPr>
        <xdr:cNvPr id="423" name="商工費該当値テキスト"/>
        <xdr:cNvSpPr txBox="1"/>
      </xdr:nvSpPr>
      <xdr:spPr>
        <a:xfrm>
          <a:off x="10528300" y="132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143993</xdr:rowOff>
    </xdr:from>
    <xdr:to>
      <xdr:col>50</xdr:col>
      <xdr:colOff>165100</xdr:colOff>
      <xdr:row>78</xdr:row>
      <xdr:rowOff>74143</xdr:rowOff>
    </xdr:to>
    <xdr:sp macro="" textlink="">
      <xdr:nvSpPr>
        <xdr:cNvPr id="424" name="楕円 423"/>
        <xdr:cNvSpPr/>
      </xdr:nvSpPr>
      <xdr:spPr>
        <a:xfrm>
          <a:off x="9588500" y="133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25" name="テキスト ボックス 424"/>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54039</xdr:rowOff>
    </xdr:from>
    <xdr:to>
      <xdr:col>46</xdr:col>
      <xdr:colOff>38100</xdr:colOff>
      <xdr:row>77</xdr:row>
      <xdr:rowOff>155639</xdr:rowOff>
    </xdr:to>
    <xdr:sp macro="" textlink="">
      <xdr:nvSpPr>
        <xdr:cNvPr id="426" name="楕円 425"/>
        <xdr:cNvSpPr/>
      </xdr:nvSpPr>
      <xdr:spPr>
        <a:xfrm>
          <a:off x="8699500" y="132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716</xdr:rowOff>
    </xdr:from>
    <xdr:ext cx="534377" cy="259045"/>
    <xdr:sp macro="" textlink="">
      <xdr:nvSpPr>
        <xdr:cNvPr id="427" name="テキスト ボックス 426"/>
        <xdr:cNvSpPr txBox="1"/>
      </xdr:nvSpPr>
      <xdr:spPr>
        <a:xfrm>
          <a:off x="8483111" y="1303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165219</xdr:rowOff>
    </xdr:from>
    <xdr:to>
      <xdr:col>41</xdr:col>
      <xdr:colOff>101600</xdr:colOff>
      <xdr:row>78</xdr:row>
      <xdr:rowOff>95369</xdr:rowOff>
    </xdr:to>
    <xdr:sp macro="" textlink="">
      <xdr:nvSpPr>
        <xdr:cNvPr id="428" name="楕円 427"/>
        <xdr:cNvSpPr/>
      </xdr:nvSpPr>
      <xdr:spPr>
        <a:xfrm>
          <a:off x="7810500" y="1336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111896</xdr:rowOff>
    </xdr:from>
    <xdr:ext cx="534377" cy="259045"/>
    <xdr:sp macro="" textlink="">
      <xdr:nvSpPr>
        <xdr:cNvPr id="429" name="テキスト ボックス 428"/>
        <xdr:cNvSpPr txBox="1"/>
      </xdr:nvSpPr>
      <xdr:spPr>
        <a:xfrm>
          <a:off x="7594111" y="1314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169988</xdr:rowOff>
    </xdr:from>
    <xdr:to>
      <xdr:col>36</xdr:col>
      <xdr:colOff>165100</xdr:colOff>
      <xdr:row>78</xdr:row>
      <xdr:rowOff>100138</xdr:rowOff>
    </xdr:to>
    <xdr:sp macro="" textlink="">
      <xdr:nvSpPr>
        <xdr:cNvPr id="430" name="楕円 429"/>
        <xdr:cNvSpPr/>
      </xdr:nvSpPr>
      <xdr:spPr>
        <a:xfrm>
          <a:off x="6921500" y="1337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116665</xdr:rowOff>
    </xdr:from>
    <xdr:ext cx="534377" cy="259045"/>
    <xdr:sp macro="" textlink="">
      <xdr:nvSpPr>
        <xdr:cNvPr id="431" name="テキスト ボックス 430"/>
        <xdr:cNvSpPr txBox="1"/>
      </xdr:nvSpPr>
      <xdr:spPr>
        <a:xfrm>
          <a:off x="6705111" y="1314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123388</xdr:rowOff>
    </xdr:from>
    <xdr:to>
      <xdr:col>55</xdr:col>
      <xdr:colOff>0</xdr:colOff>
      <xdr:row>98</xdr:row>
      <xdr:rowOff>75986</xdr:rowOff>
    </xdr:to>
    <xdr:cxnSp macro="">
      <xdr:nvCxnSpPr>
        <xdr:cNvPr id="463" name="直線コネクタ 462"/>
        <xdr:cNvCxnSpPr/>
      </xdr:nvCxnSpPr>
      <xdr:spPr>
        <a:xfrm>
          <a:off x="9639300" y="16754038"/>
          <a:ext cx="838200" cy="1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123388</xdr:rowOff>
    </xdr:from>
    <xdr:to>
      <xdr:col>50</xdr:col>
      <xdr:colOff>114300</xdr:colOff>
      <xdr:row>98</xdr:row>
      <xdr:rowOff>35866</xdr:rowOff>
    </xdr:to>
    <xdr:cxnSp macro="">
      <xdr:nvCxnSpPr>
        <xdr:cNvPr id="466" name="直線コネクタ 465"/>
        <xdr:cNvCxnSpPr/>
      </xdr:nvCxnSpPr>
      <xdr:spPr>
        <a:xfrm flipV="1">
          <a:off x="8750300" y="16754038"/>
          <a:ext cx="889000" cy="8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35866</xdr:rowOff>
    </xdr:from>
    <xdr:to>
      <xdr:col>45</xdr:col>
      <xdr:colOff>177800</xdr:colOff>
      <xdr:row>98</xdr:row>
      <xdr:rowOff>92151</xdr:rowOff>
    </xdr:to>
    <xdr:cxnSp macro="">
      <xdr:nvCxnSpPr>
        <xdr:cNvPr id="469" name="直線コネクタ 468"/>
        <xdr:cNvCxnSpPr/>
      </xdr:nvCxnSpPr>
      <xdr:spPr>
        <a:xfrm flipV="1">
          <a:off x="7861300" y="16837966"/>
          <a:ext cx="889000" cy="5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49648</xdr:rowOff>
    </xdr:from>
    <xdr:to>
      <xdr:col>41</xdr:col>
      <xdr:colOff>50800</xdr:colOff>
      <xdr:row>98</xdr:row>
      <xdr:rowOff>92151</xdr:rowOff>
    </xdr:to>
    <xdr:cxnSp macro="">
      <xdr:nvCxnSpPr>
        <xdr:cNvPr id="472" name="直線コネクタ 471"/>
        <xdr:cNvCxnSpPr/>
      </xdr:nvCxnSpPr>
      <xdr:spPr>
        <a:xfrm>
          <a:off x="6972300" y="16851748"/>
          <a:ext cx="889000" cy="4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25186</xdr:rowOff>
    </xdr:from>
    <xdr:to>
      <xdr:col>55</xdr:col>
      <xdr:colOff>50800</xdr:colOff>
      <xdr:row>98</xdr:row>
      <xdr:rowOff>126786</xdr:rowOff>
    </xdr:to>
    <xdr:sp macro="" textlink="">
      <xdr:nvSpPr>
        <xdr:cNvPr id="482" name="楕円 481"/>
        <xdr:cNvSpPr/>
      </xdr:nvSpPr>
      <xdr:spPr>
        <a:xfrm>
          <a:off x="10426700" y="168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3613</xdr:rowOff>
    </xdr:from>
    <xdr:ext cx="534377" cy="259045"/>
    <xdr:sp macro="" textlink="">
      <xdr:nvSpPr>
        <xdr:cNvPr id="483" name="土木費該当値テキスト"/>
        <xdr:cNvSpPr txBox="1"/>
      </xdr:nvSpPr>
      <xdr:spPr>
        <a:xfrm>
          <a:off x="10528300" y="1680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72588</xdr:rowOff>
    </xdr:from>
    <xdr:to>
      <xdr:col>50</xdr:col>
      <xdr:colOff>165100</xdr:colOff>
      <xdr:row>98</xdr:row>
      <xdr:rowOff>2738</xdr:rowOff>
    </xdr:to>
    <xdr:sp macro="" textlink="">
      <xdr:nvSpPr>
        <xdr:cNvPr id="484" name="楕円 483"/>
        <xdr:cNvSpPr/>
      </xdr:nvSpPr>
      <xdr:spPr>
        <a:xfrm>
          <a:off x="9588500" y="167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165315</xdr:rowOff>
    </xdr:from>
    <xdr:ext cx="534377" cy="259045"/>
    <xdr:sp macro="" textlink="">
      <xdr:nvSpPr>
        <xdr:cNvPr id="485" name="テキスト ボックス 484"/>
        <xdr:cNvSpPr txBox="1"/>
      </xdr:nvSpPr>
      <xdr:spPr>
        <a:xfrm>
          <a:off x="9372111" y="1679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156516</xdr:rowOff>
    </xdr:from>
    <xdr:to>
      <xdr:col>46</xdr:col>
      <xdr:colOff>38100</xdr:colOff>
      <xdr:row>98</xdr:row>
      <xdr:rowOff>86666</xdr:rowOff>
    </xdr:to>
    <xdr:sp macro="" textlink="">
      <xdr:nvSpPr>
        <xdr:cNvPr id="486" name="楕円 485"/>
        <xdr:cNvSpPr/>
      </xdr:nvSpPr>
      <xdr:spPr>
        <a:xfrm>
          <a:off x="8699500" y="167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77793</xdr:rowOff>
    </xdr:from>
    <xdr:ext cx="534377" cy="259045"/>
    <xdr:sp macro="" textlink="">
      <xdr:nvSpPr>
        <xdr:cNvPr id="487" name="テキスト ボックス 486"/>
        <xdr:cNvSpPr txBox="1"/>
      </xdr:nvSpPr>
      <xdr:spPr>
        <a:xfrm>
          <a:off x="8483111" y="1687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41351</xdr:rowOff>
    </xdr:from>
    <xdr:to>
      <xdr:col>41</xdr:col>
      <xdr:colOff>101600</xdr:colOff>
      <xdr:row>98</xdr:row>
      <xdr:rowOff>142951</xdr:rowOff>
    </xdr:to>
    <xdr:sp macro="" textlink="">
      <xdr:nvSpPr>
        <xdr:cNvPr id="488" name="楕円 487"/>
        <xdr:cNvSpPr/>
      </xdr:nvSpPr>
      <xdr:spPr>
        <a:xfrm>
          <a:off x="7810500" y="1684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134078</xdr:rowOff>
    </xdr:from>
    <xdr:ext cx="534377" cy="259045"/>
    <xdr:sp macro="" textlink="">
      <xdr:nvSpPr>
        <xdr:cNvPr id="489" name="テキスト ボックス 488"/>
        <xdr:cNvSpPr txBox="1"/>
      </xdr:nvSpPr>
      <xdr:spPr>
        <a:xfrm>
          <a:off x="7594111" y="1693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170298</xdr:rowOff>
    </xdr:from>
    <xdr:to>
      <xdr:col>36</xdr:col>
      <xdr:colOff>165100</xdr:colOff>
      <xdr:row>98</xdr:row>
      <xdr:rowOff>100448</xdr:rowOff>
    </xdr:to>
    <xdr:sp macro="" textlink="">
      <xdr:nvSpPr>
        <xdr:cNvPr id="490" name="楕円 489"/>
        <xdr:cNvSpPr/>
      </xdr:nvSpPr>
      <xdr:spPr>
        <a:xfrm>
          <a:off x="6921500" y="1680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91575</xdr:rowOff>
    </xdr:from>
    <xdr:ext cx="534377" cy="259045"/>
    <xdr:sp macro="" textlink="">
      <xdr:nvSpPr>
        <xdr:cNvPr id="491" name="テキスト ボックス 490"/>
        <xdr:cNvSpPr txBox="1"/>
      </xdr:nvSpPr>
      <xdr:spPr>
        <a:xfrm>
          <a:off x="6705111" y="1689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134747</xdr:rowOff>
    </xdr:from>
    <xdr:to>
      <xdr:col>85</xdr:col>
      <xdr:colOff>127000</xdr:colOff>
      <xdr:row>34</xdr:row>
      <xdr:rowOff>139605</xdr:rowOff>
    </xdr:to>
    <xdr:cxnSp macro="">
      <xdr:nvCxnSpPr>
        <xdr:cNvPr id="525" name="直線コネクタ 524"/>
        <xdr:cNvCxnSpPr/>
      </xdr:nvCxnSpPr>
      <xdr:spPr>
        <a:xfrm flipV="1">
          <a:off x="15481300" y="5964047"/>
          <a:ext cx="8382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17511</xdr:rowOff>
    </xdr:from>
    <xdr:ext cx="534377" cy="259045"/>
    <xdr:sp macro="" textlink="">
      <xdr:nvSpPr>
        <xdr:cNvPr id="526" name="消防費平均値テキスト"/>
        <xdr:cNvSpPr txBox="1"/>
      </xdr:nvSpPr>
      <xdr:spPr>
        <a:xfrm>
          <a:off x="16370300" y="601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139605</xdr:rowOff>
    </xdr:from>
    <xdr:to>
      <xdr:col>81</xdr:col>
      <xdr:colOff>50800</xdr:colOff>
      <xdr:row>35</xdr:row>
      <xdr:rowOff>826</xdr:rowOff>
    </xdr:to>
    <xdr:cxnSp macro="">
      <xdr:nvCxnSpPr>
        <xdr:cNvPr id="528" name="直線コネクタ 527"/>
        <xdr:cNvCxnSpPr/>
      </xdr:nvCxnSpPr>
      <xdr:spPr>
        <a:xfrm flipV="1">
          <a:off x="14592300" y="5968905"/>
          <a:ext cx="889000" cy="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128382</xdr:rowOff>
    </xdr:from>
    <xdr:ext cx="534377" cy="259045"/>
    <xdr:sp macro="" textlink="">
      <xdr:nvSpPr>
        <xdr:cNvPr id="530" name="テキスト ボックス 529"/>
        <xdr:cNvSpPr txBox="1"/>
      </xdr:nvSpPr>
      <xdr:spPr>
        <a:xfrm>
          <a:off x="15214111" y="61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826</xdr:rowOff>
    </xdr:from>
    <xdr:to>
      <xdr:col>76</xdr:col>
      <xdr:colOff>114300</xdr:colOff>
      <xdr:row>35</xdr:row>
      <xdr:rowOff>32829</xdr:rowOff>
    </xdr:to>
    <xdr:cxnSp macro="">
      <xdr:nvCxnSpPr>
        <xdr:cNvPr id="531" name="直線コネクタ 530"/>
        <xdr:cNvCxnSpPr/>
      </xdr:nvCxnSpPr>
      <xdr:spPr>
        <a:xfrm flipV="1">
          <a:off x="13703300" y="6001576"/>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63612</xdr:rowOff>
    </xdr:from>
    <xdr:ext cx="534377" cy="259045"/>
    <xdr:sp macro="" textlink="">
      <xdr:nvSpPr>
        <xdr:cNvPr id="533" name="テキスト ボックス 532"/>
        <xdr:cNvSpPr txBox="1"/>
      </xdr:nvSpPr>
      <xdr:spPr>
        <a:xfrm>
          <a:off x="14325111" y="6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169704</xdr:rowOff>
    </xdr:from>
    <xdr:to>
      <xdr:col>71</xdr:col>
      <xdr:colOff>177800</xdr:colOff>
      <xdr:row>35</xdr:row>
      <xdr:rowOff>32829</xdr:rowOff>
    </xdr:to>
    <xdr:cxnSp macro="">
      <xdr:nvCxnSpPr>
        <xdr:cNvPr id="534" name="直線コネクタ 533"/>
        <xdr:cNvCxnSpPr/>
      </xdr:nvCxnSpPr>
      <xdr:spPr>
        <a:xfrm>
          <a:off x="12814300" y="5999004"/>
          <a:ext cx="889000" cy="3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83615</xdr:rowOff>
    </xdr:from>
    <xdr:ext cx="534377" cy="259045"/>
    <xdr:sp macro="" textlink="">
      <xdr:nvSpPr>
        <xdr:cNvPr id="536" name="テキスト ボックス 535"/>
        <xdr:cNvSpPr txBox="1"/>
      </xdr:nvSpPr>
      <xdr:spPr>
        <a:xfrm>
          <a:off x="13436111" y="608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134859</xdr:rowOff>
    </xdr:from>
    <xdr:ext cx="534377" cy="259045"/>
    <xdr:sp macro="" textlink="">
      <xdr:nvSpPr>
        <xdr:cNvPr id="538" name="テキスト ボックス 537"/>
        <xdr:cNvSpPr txBox="1"/>
      </xdr:nvSpPr>
      <xdr:spPr>
        <a:xfrm>
          <a:off x="12547111" y="613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83947</xdr:rowOff>
    </xdr:from>
    <xdr:to>
      <xdr:col>85</xdr:col>
      <xdr:colOff>177800</xdr:colOff>
      <xdr:row>35</xdr:row>
      <xdr:rowOff>14097</xdr:rowOff>
    </xdr:to>
    <xdr:sp macro="" textlink="">
      <xdr:nvSpPr>
        <xdr:cNvPr id="544" name="楕円 543"/>
        <xdr:cNvSpPr/>
      </xdr:nvSpPr>
      <xdr:spPr>
        <a:xfrm>
          <a:off x="16268700" y="591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106824</xdr:rowOff>
    </xdr:from>
    <xdr:ext cx="534377" cy="259045"/>
    <xdr:sp macro="" textlink="">
      <xdr:nvSpPr>
        <xdr:cNvPr id="545" name="消防費該当値テキスト"/>
        <xdr:cNvSpPr txBox="1"/>
      </xdr:nvSpPr>
      <xdr:spPr>
        <a:xfrm>
          <a:off x="16370300" y="57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88805</xdr:rowOff>
    </xdr:from>
    <xdr:to>
      <xdr:col>81</xdr:col>
      <xdr:colOff>101600</xdr:colOff>
      <xdr:row>35</xdr:row>
      <xdr:rowOff>18955</xdr:rowOff>
    </xdr:to>
    <xdr:sp macro="" textlink="">
      <xdr:nvSpPr>
        <xdr:cNvPr id="546" name="楕円 545"/>
        <xdr:cNvSpPr/>
      </xdr:nvSpPr>
      <xdr:spPr>
        <a:xfrm>
          <a:off x="15430500" y="59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35482</xdr:rowOff>
    </xdr:from>
    <xdr:ext cx="534377" cy="259045"/>
    <xdr:sp macro="" textlink="">
      <xdr:nvSpPr>
        <xdr:cNvPr id="547" name="テキスト ボックス 546"/>
        <xdr:cNvSpPr txBox="1"/>
      </xdr:nvSpPr>
      <xdr:spPr>
        <a:xfrm>
          <a:off x="15214111" y="5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121476</xdr:rowOff>
    </xdr:from>
    <xdr:to>
      <xdr:col>76</xdr:col>
      <xdr:colOff>165100</xdr:colOff>
      <xdr:row>35</xdr:row>
      <xdr:rowOff>51626</xdr:rowOff>
    </xdr:to>
    <xdr:sp macro="" textlink="">
      <xdr:nvSpPr>
        <xdr:cNvPr id="548" name="楕円 547"/>
        <xdr:cNvSpPr/>
      </xdr:nvSpPr>
      <xdr:spPr>
        <a:xfrm>
          <a:off x="14541500" y="595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68153</xdr:rowOff>
    </xdr:from>
    <xdr:ext cx="534377" cy="259045"/>
    <xdr:sp macro="" textlink="">
      <xdr:nvSpPr>
        <xdr:cNvPr id="549" name="テキスト ボックス 548"/>
        <xdr:cNvSpPr txBox="1"/>
      </xdr:nvSpPr>
      <xdr:spPr>
        <a:xfrm>
          <a:off x="14325111" y="57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153479</xdr:rowOff>
    </xdr:from>
    <xdr:to>
      <xdr:col>72</xdr:col>
      <xdr:colOff>38100</xdr:colOff>
      <xdr:row>35</xdr:row>
      <xdr:rowOff>83629</xdr:rowOff>
    </xdr:to>
    <xdr:sp macro="" textlink="">
      <xdr:nvSpPr>
        <xdr:cNvPr id="550" name="楕円 549"/>
        <xdr:cNvSpPr/>
      </xdr:nvSpPr>
      <xdr:spPr>
        <a:xfrm>
          <a:off x="13652500" y="598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100156</xdr:rowOff>
    </xdr:from>
    <xdr:ext cx="534377" cy="259045"/>
    <xdr:sp macro="" textlink="">
      <xdr:nvSpPr>
        <xdr:cNvPr id="551" name="テキスト ボックス 550"/>
        <xdr:cNvSpPr txBox="1"/>
      </xdr:nvSpPr>
      <xdr:spPr>
        <a:xfrm>
          <a:off x="13436111" y="57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118904</xdr:rowOff>
    </xdr:from>
    <xdr:to>
      <xdr:col>67</xdr:col>
      <xdr:colOff>101600</xdr:colOff>
      <xdr:row>35</xdr:row>
      <xdr:rowOff>49054</xdr:rowOff>
    </xdr:to>
    <xdr:sp macro="" textlink="">
      <xdr:nvSpPr>
        <xdr:cNvPr id="552" name="楕円 551"/>
        <xdr:cNvSpPr/>
      </xdr:nvSpPr>
      <xdr:spPr>
        <a:xfrm>
          <a:off x="12763500" y="594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65581</xdr:rowOff>
    </xdr:from>
    <xdr:ext cx="534377" cy="259045"/>
    <xdr:sp macro="" textlink="">
      <xdr:nvSpPr>
        <xdr:cNvPr id="553" name="テキスト ボックス 552"/>
        <xdr:cNvSpPr txBox="1"/>
      </xdr:nvSpPr>
      <xdr:spPr>
        <a:xfrm>
          <a:off x="12547111" y="572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3752</xdr:rowOff>
    </xdr:from>
    <xdr:to>
      <xdr:col>85</xdr:col>
      <xdr:colOff>127000</xdr:colOff>
      <xdr:row>56</xdr:row>
      <xdr:rowOff>35778</xdr:rowOff>
    </xdr:to>
    <xdr:cxnSp macro="">
      <xdr:nvCxnSpPr>
        <xdr:cNvPr id="581" name="直線コネクタ 580"/>
        <xdr:cNvCxnSpPr/>
      </xdr:nvCxnSpPr>
      <xdr:spPr>
        <a:xfrm>
          <a:off x="15481300" y="9604952"/>
          <a:ext cx="83820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122601</xdr:rowOff>
    </xdr:from>
    <xdr:to>
      <xdr:col>81</xdr:col>
      <xdr:colOff>50800</xdr:colOff>
      <xdr:row>56</xdr:row>
      <xdr:rowOff>3752</xdr:rowOff>
    </xdr:to>
    <xdr:cxnSp macro="">
      <xdr:nvCxnSpPr>
        <xdr:cNvPr id="584" name="直線コネクタ 583"/>
        <xdr:cNvCxnSpPr/>
      </xdr:nvCxnSpPr>
      <xdr:spPr>
        <a:xfrm>
          <a:off x="14592300" y="9380901"/>
          <a:ext cx="889000" cy="22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122601</xdr:rowOff>
    </xdr:from>
    <xdr:to>
      <xdr:col>76</xdr:col>
      <xdr:colOff>114300</xdr:colOff>
      <xdr:row>54</xdr:row>
      <xdr:rowOff>163131</xdr:rowOff>
    </xdr:to>
    <xdr:cxnSp macro="">
      <xdr:nvCxnSpPr>
        <xdr:cNvPr id="587" name="直線コネクタ 586"/>
        <xdr:cNvCxnSpPr/>
      </xdr:nvCxnSpPr>
      <xdr:spPr>
        <a:xfrm flipV="1">
          <a:off x="13703300" y="9380901"/>
          <a:ext cx="889000" cy="4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8854</xdr:rowOff>
    </xdr:from>
    <xdr:ext cx="534377" cy="259045"/>
    <xdr:sp macro="" textlink="">
      <xdr:nvSpPr>
        <xdr:cNvPr id="589" name="テキスト ボックス 588"/>
        <xdr:cNvSpPr txBox="1"/>
      </xdr:nvSpPr>
      <xdr:spPr>
        <a:xfrm>
          <a:off x="14325111" y="90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163131</xdr:rowOff>
    </xdr:from>
    <xdr:to>
      <xdr:col>71</xdr:col>
      <xdr:colOff>177800</xdr:colOff>
      <xdr:row>55</xdr:row>
      <xdr:rowOff>56307</xdr:rowOff>
    </xdr:to>
    <xdr:cxnSp macro="">
      <xdr:nvCxnSpPr>
        <xdr:cNvPr id="590" name="直線コネクタ 589"/>
        <xdr:cNvCxnSpPr/>
      </xdr:nvCxnSpPr>
      <xdr:spPr>
        <a:xfrm flipV="1">
          <a:off x="12814300" y="9421431"/>
          <a:ext cx="889000" cy="6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134101</xdr:rowOff>
    </xdr:from>
    <xdr:ext cx="534377" cy="259045"/>
    <xdr:sp macro="" textlink="">
      <xdr:nvSpPr>
        <xdr:cNvPr id="592" name="テキスト ボックス 591"/>
        <xdr:cNvSpPr txBox="1"/>
      </xdr:nvSpPr>
      <xdr:spPr>
        <a:xfrm>
          <a:off x="13436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73591</xdr:rowOff>
    </xdr:from>
    <xdr:ext cx="534377" cy="259045"/>
    <xdr:sp macro="" textlink="">
      <xdr:nvSpPr>
        <xdr:cNvPr id="594" name="テキスト ボックス 593"/>
        <xdr:cNvSpPr txBox="1"/>
      </xdr:nvSpPr>
      <xdr:spPr>
        <a:xfrm>
          <a:off x="12547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156428</xdr:rowOff>
    </xdr:from>
    <xdr:to>
      <xdr:col>85</xdr:col>
      <xdr:colOff>177800</xdr:colOff>
      <xdr:row>56</xdr:row>
      <xdr:rowOff>86578</xdr:rowOff>
    </xdr:to>
    <xdr:sp macro="" textlink="">
      <xdr:nvSpPr>
        <xdr:cNvPr id="600" name="楕円 599"/>
        <xdr:cNvSpPr/>
      </xdr:nvSpPr>
      <xdr:spPr>
        <a:xfrm>
          <a:off x="16268700" y="958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134855</xdr:rowOff>
    </xdr:from>
    <xdr:ext cx="534377" cy="259045"/>
    <xdr:sp macro="" textlink="">
      <xdr:nvSpPr>
        <xdr:cNvPr id="601" name="教育費該当値テキスト"/>
        <xdr:cNvSpPr txBox="1"/>
      </xdr:nvSpPr>
      <xdr:spPr>
        <a:xfrm>
          <a:off x="16370300" y="956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124402</xdr:rowOff>
    </xdr:from>
    <xdr:to>
      <xdr:col>81</xdr:col>
      <xdr:colOff>101600</xdr:colOff>
      <xdr:row>56</xdr:row>
      <xdr:rowOff>54552</xdr:rowOff>
    </xdr:to>
    <xdr:sp macro="" textlink="">
      <xdr:nvSpPr>
        <xdr:cNvPr id="602" name="楕円 601"/>
        <xdr:cNvSpPr/>
      </xdr:nvSpPr>
      <xdr:spPr>
        <a:xfrm>
          <a:off x="15430500" y="955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45679</xdr:rowOff>
    </xdr:from>
    <xdr:ext cx="534377" cy="259045"/>
    <xdr:sp macro="" textlink="">
      <xdr:nvSpPr>
        <xdr:cNvPr id="603" name="テキスト ボックス 602"/>
        <xdr:cNvSpPr txBox="1"/>
      </xdr:nvSpPr>
      <xdr:spPr>
        <a:xfrm>
          <a:off x="15214111" y="96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71801</xdr:rowOff>
    </xdr:from>
    <xdr:to>
      <xdr:col>76</xdr:col>
      <xdr:colOff>165100</xdr:colOff>
      <xdr:row>55</xdr:row>
      <xdr:rowOff>1951</xdr:rowOff>
    </xdr:to>
    <xdr:sp macro="" textlink="">
      <xdr:nvSpPr>
        <xdr:cNvPr id="604" name="楕円 603"/>
        <xdr:cNvSpPr/>
      </xdr:nvSpPr>
      <xdr:spPr>
        <a:xfrm>
          <a:off x="14541500" y="933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164528</xdr:rowOff>
    </xdr:from>
    <xdr:ext cx="534377" cy="259045"/>
    <xdr:sp macro="" textlink="">
      <xdr:nvSpPr>
        <xdr:cNvPr id="605" name="テキスト ボックス 604"/>
        <xdr:cNvSpPr txBox="1"/>
      </xdr:nvSpPr>
      <xdr:spPr>
        <a:xfrm>
          <a:off x="14325111" y="942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112331</xdr:rowOff>
    </xdr:from>
    <xdr:to>
      <xdr:col>72</xdr:col>
      <xdr:colOff>38100</xdr:colOff>
      <xdr:row>55</xdr:row>
      <xdr:rowOff>42481</xdr:rowOff>
    </xdr:to>
    <xdr:sp macro="" textlink="">
      <xdr:nvSpPr>
        <xdr:cNvPr id="606" name="楕円 605"/>
        <xdr:cNvSpPr/>
      </xdr:nvSpPr>
      <xdr:spPr>
        <a:xfrm>
          <a:off x="13652500" y="937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59008</xdr:rowOff>
    </xdr:from>
    <xdr:ext cx="534377" cy="259045"/>
    <xdr:sp macro="" textlink="">
      <xdr:nvSpPr>
        <xdr:cNvPr id="607" name="テキスト ボックス 606"/>
        <xdr:cNvSpPr txBox="1"/>
      </xdr:nvSpPr>
      <xdr:spPr>
        <a:xfrm>
          <a:off x="13436111" y="914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5507</xdr:rowOff>
    </xdr:from>
    <xdr:to>
      <xdr:col>67</xdr:col>
      <xdr:colOff>101600</xdr:colOff>
      <xdr:row>55</xdr:row>
      <xdr:rowOff>107107</xdr:rowOff>
    </xdr:to>
    <xdr:sp macro="" textlink="">
      <xdr:nvSpPr>
        <xdr:cNvPr id="608" name="楕円 607"/>
        <xdr:cNvSpPr/>
      </xdr:nvSpPr>
      <xdr:spPr>
        <a:xfrm>
          <a:off x="12763500" y="943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123634</xdr:rowOff>
    </xdr:from>
    <xdr:ext cx="534377" cy="259045"/>
    <xdr:sp macro="" textlink="">
      <xdr:nvSpPr>
        <xdr:cNvPr id="609" name="テキスト ボックス 608"/>
        <xdr:cNvSpPr txBox="1"/>
      </xdr:nvSpPr>
      <xdr:spPr>
        <a:xfrm>
          <a:off x="12547111" y="9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37973</xdr:rowOff>
    </xdr:from>
    <xdr:to>
      <xdr:col>85</xdr:col>
      <xdr:colOff>127000</xdr:colOff>
      <xdr:row>79</xdr:row>
      <xdr:rowOff>43687</xdr:rowOff>
    </xdr:to>
    <xdr:cxnSp macro="">
      <xdr:nvCxnSpPr>
        <xdr:cNvPr id="638" name="直線コネクタ 637"/>
        <xdr:cNvCxnSpPr/>
      </xdr:nvCxnSpPr>
      <xdr:spPr>
        <a:xfrm>
          <a:off x="15481300" y="13582523"/>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30987</xdr:rowOff>
    </xdr:from>
    <xdr:to>
      <xdr:col>81</xdr:col>
      <xdr:colOff>50800</xdr:colOff>
      <xdr:row>79</xdr:row>
      <xdr:rowOff>37973</xdr:rowOff>
    </xdr:to>
    <xdr:cxnSp macro="">
      <xdr:nvCxnSpPr>
        <xdr:cNvPr id="641" name="直線コネクタ 640"/>
        <xdr:cNvCxnSpPr/>
      </xdr:nvCxnSpPr>
      <xdr:spPr>
        <a:xfrm>
          <a:off x="14592300" y="13575537"/>
          <a:ext cx="889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30987</xdr:rowOff>
    </xdr:from>
    <xdr:to>
      <xdr:col>76</xdr:col>
      <xdr:colOff>114300</xdr:colOff>
      <xdr:row>79</xdr:row>
      <xdr:rowOff>44450</xdr:rowOff>
    </xdr:to>
    <xdr:cxnSp macro="">
      <xdr:nvCxnSpPr>
        <xdr:cNvPr id="644" name="直線コネクタ 643"/>
        <xdr:cNvCxnSpPr/>
      </xdr:nvCxnSpPr>
      <xdr:spPr>
        <a:xfrm flipV="1">
          <a:off x="13703300" y="13575537"/>
          <a:ext cx="889000" cy="1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20828</xdr:rowOff>
    </xdr:from>
    <xdr:to>
      <xdr:col>71</xdr:col>
      <xdr:colOff>177800</xdr:colOff>
      <xdr:row>79</xdr:row>
      <xdr:rowOff>44450</xdr:rowOff>
    </xdr:to>
    <xdr:cxnSp macro="">
      <xdr:nvCxnSpPr>
        <xdr:cNvPr id="647" name="直線コネクタ 646"/>
        <xdr:cNvCxnSpPr/>
      </xdr:nvCxnSpPr>
      <xdr:spPr>
        <a:xfrm>
          <a:off x="12814300" y="1356537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164337</xdr:rowOff>
    </xdr:from>
    <xdr:to>
      <xdr:col>85</xdr:col>
      <xdr:colOff>177800</xdr:colOff>
      <xdr:row>79</xdr:row>
      <xdr:rowOff>94487</xdr:rowOff>
    </xdr:to>
    <xdr:sp macro="" textlink="">
      <xdr:nvSpPr>
        <xdr:cNvPr id="657" name="楕円 656"/>
        <xdr:cNvSpPr/>
      </xdr:nvSpPr>
      <xdr:spPr>
        <a:xfrm>
          <a:off x="162687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79264</xdr:rowOff>
    </xdr:from>
    <xdr:ext cx="249299" cy="259045"/>
    <xdr:sp macro="" textlink="">
      <xdr:nvSpPr>
        <xdr:cNvPr id="658" name="災害復旧費該当値テキスト"/>
        <xdr:cNvSpPr txBox="1"/>
      </xdr:nvSpPr>
      <xdr:spPr>
        <a:xfrm>
          <a:off x="16370300" y="134523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158623</xdr:rowOff>
    </xdr:from>
    <xdr:to>
      <xdr:col>81</xdr:col>
      <xdr:colOff>101600</xdr:colOff>
      <xdr:row>79</xdr:row>
      <xdr:rowOff>88773</xdr:rowOff>
    </xdr:to>
    <xdr:sp macro="" textlink="">
      <xdr:nvSpPr>
        <xdr:cNvPr id="659" name="楕円 658"/>
        <xdr:cNvSpPr/>
      </xdr:nvSpPr>
      <xdr:spPr>
        <a:xfrm>
          <a:off x="15430500" y="135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79900</xdr:rowOff>
    </xdr:from>
    <xdr:ext cx="313932" cy="259045"/>
    <xdr:sp macro="" textlink="">
      <xdr:nvSpPr>
        <xdr:cNvPr id="660" name="テキスト ボックス 659"/>
        <xdr:cNvSpPr txBox="1"/>
      </xdr:nvSpPr>
      <xdr:spPr>
        <a:xfrm>
          <a:off x="15324333" y="13624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151637</xdr:rowOff>
    </xdr:from>
    <xdr:to>
      <xdr:col>76</xdr:col>
      <xdr:colOff>165100</xdr:colOff>
      <xdr:row>79</xdr:row>
      <xdr:rowOff>81787</xdr:rowOff>
    </xdr:to>
    <xdr:sp macro="" textlink="">
      <xdr:nvSpPr>
        <xdr:cNvPr id="661" name="楕円 660"/>
        <xdr:cNvSpPr/>
      </xdr:nvSpPr>
      <xdr:spPr>
        <a:xfrm>
          <a:off x="14541500" y="135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72914</xdr:rowOff>
    </xdr:from>
    <xdr:ext cx="378565" cy="259045"/>
    <xdr:sp macro="" textlink="">
      <xdr:nvSpPr>
        <xdr:cNvPr id="662" name="テキスト ボックス 661"/>
        <xdr:cNvSpPr txBox="1"/>
      </xdr:nvSpPr>
      <xdr:spPr>
        <a:xfrm>
          <a:off x="14403017" y="1361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141478</xdr:rowOff>
    </xdr:from>
    <xdr:to>
      <xdr:col>67</xdr:col>
      <xdr:colOff>101600</xdr:colOff>
      <xdr:row>79</xdr:row>
      <xdr:rowOff>71628</xdr:rowOff>
    </xdr:to>
    <xdr:sp macro="" textlink="">
      <xdr:nvSpPr>
        <xdr:cNvPr id="665" name="楕円 664"/>
        <xdr:cNvSpPr/>
      </xdr:nvSpPr>
      <xdr:spPr>
        <a:xfrm>
          <a:off x="12763500" y="1351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62755</xdr:rowOff>
    </xdr:from>
    <xdr:ext cx="378565" cy="259045"/>
    <xdr:sp macro="" textlink="">
      <xdr:nvSpPr>
        <xdr:cNvPr id="666" name="テキスト ボックス 665"/>
        <xdr:cNvSpPr txBox="1"/>
      </xdr:nvSpPr>
      <xdr:spPr>
        <a:xfrm>
          <a:off x="12625017" y="13607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162616</xdr:rowOff>
    </xdr:from>
    <xdr:to>
      <xdr:col>85</xdr:col>
      <xdr:colOff>127000</xdr:colOff>
      <xdr:row>95</xdr:row>
      <xdr:rowOff>23837</xdr:rowOff>
    </xdr:to>
    <xdr:cxnSp macro="">
      <xdr:nvCxnSpPr>
        <xdr:cNvPr id="695" name="直線コネクタ 694"/>
        <xdr:cNvCxnSpPr/>
      </xdr:nvCxnSpPr>
      <xdr:spPr>
        <a:xfrm flipV="1">
          <a:off x="15481300" y="16278916"/>
          <a:ext cx="838200" cy="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170330</xdr:rowOff>
    </xdr:from>
    <xdr:ext cx="534377" cy="259045"/>
    <xdr:sp macro="" textlink="">
      <xdr:nvSpPr>
        <xdr:cNvPr id="696" name="公債費平均値テキスト"/>
        <xdr:cNvSpPr txBox="1"/>
      </xdr:nvSpPr>
      <xdr:spPr>
        <a:xfrm>
          <a:off x="16370300" y="16286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23837</xdr:rowOff>
    </xdr:from>
    <xdr:to>
      <xdr:col>81</xdr:col>
      <xdr:colOff>50800</xdr:colOff>
      <xdr:row>95</xdr:row>
      <xdr:rowOff>45402</xdr:rowOff>
    </xdr:to>
    <xdr:cxnSp macro="">
      <xdr:nvCxnSpPr>
        <xdr:cNvPr id="698" name="直線コネクタ 697"/>
        <xdr:cNvCxnSpPr/>
      </xdr:nvCxnSpPr>
      <xdr:spPr>
        <a:xfrm flipV="1">
          <a:off x="14592300" y="16311587"/>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123525</xdr:rowOff>
    </xdr:from>
    <xdr:ext cx="534377" cy="259045"/>
    <xdr:sp macro="" textlink="">
      <xdr:nvSpPr>
        <xdr:cNvPr id="700" name="テキスト ボックス 699"/>
        <xdr:cNvSpPr txBox="1"/>
      </xdr:nvSpPr>
      <xdr:spPr>
        <a:xfrm>
          <a:off x="15214111" y="164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45402</xdr:rowOff>
    </xdr:from>
    <xdr:to>
      <xdr:col>76</xdr:col>
      <xdr:colOff>114300</xdr:colOff>
      <xdr:row>95</xdr:row>
      <xdr:rowOff>46526</xdr:rowOff>
    </xdr:to>
    <xdr:cxnSp macro="">
      <xdr:nvCxnSpPr>
        <xdr:cNvPr id="701" name="直線コネクタ 700"/>
        <xdr:cNvCxnSpPr/>
      </xdr:nvCxnSpPr>
      <xdr:spPr>
        <a:xfrm flipV="1">
          <a:off x="13703300" y="16333152"/>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159948</xdr:rowOff>
    </xdr:from>
    <xdr:ext cx="534377" cy="259045"/>
    <xdr:sp macro="" textlink="">
      <xdr:nvSpPr>
        <xdr:cNvPr id="703" name="テキスト ボックス 702"/>
        <xdr:cNvSpPr txBox="1"/>
      </xdr:nvSpPr>
      <xdr:spPr>
        <a:xfrm>
          <a:off x="14325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6159</xdr:rowOff>
    </xdr:from>
    <xdr:to>
      <xdr:col>71</xdr:col>
      <xdr:colOff>177800</xdr:colOff>
      <xdr:row>95</xdr:row>
      <xdr:rowOff>46526</xdr:rowOff>
    </xdr:to>
    <xdr:cxnSp macro="">
      <xdr:nvCxnSpPr>
        <xdr:cNvPr id="704" name="直線コネクタ 703"/>
        <xdr:cNvCxnSpPr/>
      </xdr:nvCxnSpPr>
      <xdr:spPr>
        <a:xfrm>
          <a:off x="12814300" y="16293909"/>
          <a:ext cx="889000" cy="4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167015</xdr:rowOff>
    </xdr:from>
    <xdr:ext cx="534377" cy="259045"/>
    <xdr:sp macro="" textlink="">
      <xdr:nvSpPr>
        <xdr:cNvPr id="706" name="テキスト ボックス 705"/>
        <xdr:cNvSpPr txBox="1"/>
      </xdr:nvSpPr>
      <xdr:spPr>
        <a:xfrm>
          <a:off x="13436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148023</xdr:rowOff>
    </xdr:from>
    <xdr:ext cx="534377" cy="259045"/>
    <xdr:sp macro="" textlink="">
      <xdr:nvSpPr>
        <xdr:cNvPr id="708" name="テキスト ボックス 707"/>
        <xdr:cNvSpPr txBox="1"/>
      </xdr:nvSpPr>
      <xdr:spPr>
        <a:xfrm>
          <a:off x="12547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111816</xdr:rowOff>
    </xdr:from>
    <xdr:to>
      <xdr:col>85</xdr:col>
      <xdr:colOff>177800</xdr:colOff>
      <xdr:row>95</xdr:row>
      <xdr:rowOff>41966</xdr:rowOff>
    </xdr:to>
    <xdr:sp macro="" textlink="">
      <xdr:nvSpPr>
        <xdr:cNvPr id="714" name="楕円 713"/>
        <xdr:cNvSpPr/>
      </xdr:nvSpPr>
      <xdr:spPr>
        <a:xfrm>
          <a:off x="16268700" y="1622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134693</xdr:rowOff>
    </xdr:from>
    <xdr:ext cx="534377" cy="259045"/>
    <xdr:sp macro="" textlink="">
      <xdr:nvSpPr>
        <xdr:cNvPr id="715" name="公債費該当値テキスト"/>
        <xdr:cNvSpPr txBox="1"/>
      </xdr:nvSpPr>
      <xdr:spPr>
        <a:xfrm>
          <a:off x="16370300" y="1607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144487</xdr:rowOff>
    </xdr:from>
    <xdr:to>
      <xdr:col>81</xdr:col>
      <xdr:colOff>101600</xdr:colOff>
      <xdr:row>95</xdr:row>
      <xdr:rowOff>74637</xdr:rowOff>
    </xdr:to>
    <xdr:sp macro="" textlink="">
      <xdr:nvSpPr>
        <xdr:cNvPr id="716" name="楕円 715"/>
        <xdr:cNvSpPr/>
      </xdr:nvSpPr>
      <xdr:spPr>
        <a:xfrm>
          <a:off x="15430500" y="1626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91164</xdr:rowOff>
    </xdr:from>
    <xdr:ext cx="534377" cy="259045"/>
    <xdr:sp macro="" textlink="">
      <xdr:nvSpPr>
        <xdr:cNvPr id="717" name="テキスト ボックス 716"/>
        <xdr:cNvSpPr txBox="1"/>
      </xdr:nvSpPr>
      <xdr:spPr>
        <a:xfrm>
          <a:off x="15214111" y="1603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166052</xdr:rowOff>
    </xdr:from>
    <xdr:to>
      <xdr:col>76</xdr:col>
      <xdr:colOff>165100</xdr:colOff>
      <xdr:row>95</xdr:row>
      <xdr:rowOff>96202</xdr:rowOff>
    </xdr:to>
    <xdr:sp macro="" textlink="">
      <xdr:nvSpPr>
        <xdr:cNvPr id="718" name="楕円 717"/>
        <xdr:cNvSpPr/>
      </xdr:nvSpPr>
      <xdr:spPr>
        <a:xfrm>
          <a:off x="14541500" y="162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112729</xdr:rowOff>
    </xdr:from>
    <xdr:ext cx="534377" cy="259045"/>
    <xdr:sp macro="" textlink="">
      <xdr:nvSpPr>
        <xdr:cNvPr id="719" name="テキスト ボックス 718"/>
        <xdr:cNvSpPr txBox="1"/>
      </xdr:nvSpPr>
      <xdr:spPr>
        <a:xfrm>
          <a:off x="14325111" y="160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167176</xdr:rowOff>
    </xdr:from>
    <xdr:to>
      <xdr:col>72</xdr:col>
      <xdr:colOff>38100</xdr:colOff>
      <xdr:row>95</xdr:row>
      <xdr:rowOff>97326</xdr:rowOff>
    </xdr:to>
    <xdr:sp macro="" textlink="">
      <xdr:nvSpPr>
        <xdr:cNvPr id="720" name="楕円 719"/>
        <xdr:cNvSpPr/>
      </xdr:nvSpPr>
      <xdr:spPr>
        <a:xfrm>
          <a:off x="13652500" y="162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113853</xdr:rowOff>
    </xdr:from>
    <xdr:ext cx="534377" cy="259045"/>
    <xdr:sp macro="" textlink="">
      <xdr:nvSpPr>
        <xdr:cNvPr id="721" name="テキスト ボックス 720"/>
        <xdr:cNvSpPr txBox="1"/>
      </xdr:nvSpPr>
      <xdr:spPr>
        <a:xfrm>
          <a:off x="13436111" y="1605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126809</xdr:rowOff>
    </xdr:from>
    <xdr:to>
      <xdr:col>67</xdr:col>
      <xdr:colOff>101600</xdr:colOff>
      <xdr:row>95</xdr:row>
      <xdr:rowOff>56959</xdr:rowOff>
    </xdr:to>
    <xdr:sp macro="" textlink="">
      <xdr:nvSpPr>
        <xdr:cNvPr id="722" name="楕円 721"/>
        <xdr:cNvSpPr/>
      </xdr:nvSpPr>
      <xdr:spPr>
        <a:xfrm>
          <a:off x="12763500" y="162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73486</xdr:rowOff>
    </xdr:from>
    <xdr:ext cx="534377" cy="259045"/>
    <xdr:sp macro="" textlink="">
      <xdr:nvSpPr>
        <xdr:cNvPr id="723" name="テキスト ボックス 722"/>
        <xdr:cNvSpPr txBox="1"/>
      </xdr:nvSpPr>
      <xdr:spPr>
        <a:xfrm>
          <a:off x="12547111" y="1601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本市の令和４年度における住民一人当たりの経費は</a:t>
          </a:r>
          <a:r>
            <a:rPr kumimoji="1" lang="en-US" altLang="ja-JP" sz="1300">
              <a:latin typeface="ＭＳ Ｐゴシック" panose="020B0600070205080204" pitchFamily="50" charset="-128"/>
              <a:ea typeface="ＭＳ Ｐゴシック" panose="020B0600070205080204" pitchFamily="50" charset="-128"/>
            </a:rPr>
            <a:t>496,779</a:t>
          </a:r>
          <a:r>
            <a:rPr kumimoji="1" lang="ja-JP" altLang="en-US" sz="1300">
              <a:latin typeface="ＭＳ Ｐゴシック" panose="020B0600070205080204" pitchFamily="50" charset="-128"/>
              <a:ea typeface="ＭＳ Ｐゴシック" panose="020B0600070205080204" pitchFamily="50" charset="-128"/>
            </a:rPr>
            <a:t>円であり、大きな割合を占めたのは、総務費、民生費であった。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総務費については、庁舎整備費工事請負費、複数分野のデータ連携による共助型スマートシティ推進事業補助金などの増により前年度比で</a:t>
          </a:r>
          <a:r>
            <a:rPr kumimoji="1" lang="en-US" altLang="ja-JP" sz="1300">
              <a:latin typeface="ＭＳ Ｐゴシック" panose="020B0600070205080204" pitchFamily="50" charset="-128"/>
              <a:ea typeface="ＭＳ Ｐゴシック" panose="020B0600070205080204" pitchFamily="50" charset="-128"/>
            </a:rPr>
            <a:t>55,106</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民生費については、子育て世帯への臨時特別給付金が減となったため、前年度比で</a:t>
          </a:r>
          <a:r>
            <a:rPr kumimoji="1" lang="en-US" altLang="ja-JP" sz="1300">
              <a:latin typeface="ＭＳ Ｐゴシック" panose="020B0600070205080204" pitchFamily="50" charset="-128"/>
              <a:ea typeface="ＭＳ Ｐゴシック" panose="020B0600070205080204" pitchFamily="50" charset="-128"/>
            </a:rPr>
            <a:t>8,772</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経費は類似団体平均と比較して高い傾向で推移しているが、類似団体の中では市域が広く、降雪があるなど厳しい環境であることや、商業、工業、農林畜産業など幅広い産業への支援が求められている状況にあることなどがその要因として考えられるところである。今後も、限られた財源の中で最大の効果を発揮し、住民福祉の向上や各種産業の支援を行うことができるよう安定的な財政運営を行っていく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実質収支額は、前年度比で</a:t>
          </a:r>
          <a:r>
            <a:rPr kumimoji="1" lang="en-US" altLang="ja-JP" sz="1400">
              <a:latin typeface="ＭＳ ゴシック" pitchFamily="49" charset="-128"/>
              <a:ea typeface="ＭＳ ゴシック" pitchFamily="49" charset="-128"/>
            </a:rPr>
            <a:t>2.85</a:t>
          </a:r>
          <a:r>
            <a:rPr kumimoji="1" lang="ja-JP" altLang="en-US" sz="1400">
              <a:latin typeface="ＭＳ ゴシック" pitchFamily="49" charset="-128"/>
              <a:ea typeface="ＭＳ ゴシック" pitchFamily="49" charset="-128"/>
            </a:rPr>
            <a:t>ポイント減となったが、予算の効率的な執行や税等の徴収率の向上などの取組を強化してきたことで、実質単年度収支は黒字となった。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また、財政調整基金については、令和３年度からの繰越金が多かったことで、</a:t>
          </a:r>
          <a:r>
            <a:rPr kumimoji="1" lang="en-US" altLang="ja-JP" sz="1400">
              <a:latin typeface="ＭＳ ゴシック" pitchFamily="49" charset="-128"/>
              <a:ea typeface="ＭＳ ゴシック" pitchFamily="49" charset="-128"/>
            </a:rPr>
            <a:t>4.08</a:t>
          </a:r>
          <a:r>
            <a:rPr kumimoji="1" lang="ja-JP" altLang="en-US" sz="1400">
              <a:latin typeface="ＭＳ ゴシック" pitchFamily="49" charset="-128"/>
              <a:ea typeface="ＭＳ ゴシック" pitchFamily="49" charset="-128"/>
            </a:rPr>
            <a:t>ポイント増加した。今後も適正とされる標準財政規模の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％程度の確保を目標に、同基金残高の確保に努めていく。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すべての会計において黒字決算となった。今後も各会計において赤字額が生じないよう、適正かつ健全な財政運営を図っていく。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60312704</v>
      </c>
      <c r="BO4" s="371"/>
      <c r="BP4" s="371"/>
      <c r="BQ4" s="371"/>
      <c r="BR4" s="371"/>
      <c r="BS4" s="371"/>
      <c r="BT4" s="371"/>
      <c r="BU4" s="372"/>
      <c r="BV4" s="370">
        <v>56966109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11.5</v>
      </c>
      <c r="CU4" s="377"/>
      <c r="CV4" s="377"/>
      <c r="CW4" s="377"/>
      <c r="CX4" s="377"/>
      <c r="CY4" s="377"/>
      <c r="CZ4" s="377"/>
      <c r="DA4" s="378"/>
      <c r="DB4" s="376">
        <v>14.3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56732143</v>
      </c>
      <c r="BO5" s="408"/>
      <c r="BP5" s="408"/>
      <c r="BQ5" s="408"/>
      <c r="BR5" s="408"/>
      <c r="BS5" s="408"/>
      <c r="BT5" s="408"/>
      <c r="BU5" s="409"/>
      <c r="BV5" s="407">
        <v>52626124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86.1</v>
      </c>
      <c r="CU5" s="405"/>
      <c r="CV5" s="405"/>
      <c r="CW5" s="405"/>
      <c r="CX5" s="405"/>
      <c r="CY5" s="405"/>
      <c r="CZ5" s="405"/>
      <c r="DA5" s="406"/>
      <c r="DB5" s="404">
        <v>85.6</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3580561</v>
      </c>
      <c r="BO6" s="408"/>
      <c r="BP6" s="408"/>
      <c r="BQ6" s="408"/>
      <c r="BR6" s="408"/>
      <c r="BS6" s="408"/>
      <c r="BT6" s="408"/>
      <c r="BU6" s="409"/>
      <c r="BV6" s="407">
        <v>4339985</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87.7</v>
      </c>
      <c r="CU6" s="445"/>
      <c r="CV6" s="445"/>
      <c r="CW6" s="445"/>
      <c r="CX6" s="445"/>
      <c r="CY6" s="445"/>
      <c r="CZ6" s="445"/>
      <c r="DA6" s="446"/>
      <c r="DB6" s="444">
        <v>89.6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257727</v>
      </c>
      <c r="BO7" s="408"/>
      <c r="BP7" s="408"/>
      <c r="BQ7" s="408"/>
      <c r="BR7" s="408"/>
      <c r="BS7" s="408"/>
      <c r="BT7" s="408"/>
      <c r="BU7" s="409"/>
      <c r="BV7" s="407">
        <v>114111</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28969007</v>
      </c>
      <c r="CU7" s="408"/>
      <c r="CV7" s="408"/>
      <c r="CW7" s="408"/>
      <c r="CX7" s="408"/>
      <c r="CY7" s="408"/>
      <c r="CZ7" s="408"/>
      <c r="DA7" s="409"/>
      <c r="DB7" s="407">
        <v>29508408</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3322834</v>
      </c>
      <c r="BO8" s="408"/>
      <c r="BP8" s="408"/>
      <c r="BQ8" s="408"/>
      <c r="BR8" s="408"/>
      <c r="BS8" s="408"/>
      <c r="BT8" s="408"/>
      <c r="BU8" s="409"/>
      <c r="BV8" s="407">
        <v>4225874</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0.62</v>
      </c>
      <c r="CU8" s="448"/>
      <c r="CV8" s="448"/>
      <c r="CW8" s="448"/>
      <c r="CX8" s="448"/>
      <c r="CY8" s="448"/>
      <c r="CZ8" s="448"/>
      <c r="DA8" s="449"/>
      <c r="DB8" s="447">
        <v>0.62</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117376</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-903040</v>
      </c>
      <c r="BO9" s="408"/>
      <c r="BP9" s="408"/>
      <c r="BQ9" s="408"/>
      <c r="BR9" s="408"/>
      <c r="BS9" s="408"/>
      <c r="BT9" s="408"/>
      <c r="BU9" s="409"/>
      <c r="BV9" s="407">
        <v>2038169</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11.2</v>
      </c>
      <c r="CU9" s="405"/>
      <c r="CV9" s="405"/>
      <c r="CW9" s="405"/>
      <c r="CX9" s="405"/>
      <c r="CY9" s="405"/>
      <c r="CZ9" s="405"/>
      <c r="DA9" s="406"/>
      <c r="DB9" s="404">
        <v>11.4</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124062</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1148116</v>
      </c>
      <c r="BO10" s="408"/>
      <c r="BP10" s="408"/>
      <c r="BQ10" s="408"/>
      <c r="BR10" s="408"/>
      <c r="BS10" s="408"/>
      <c r="BT10" s="408"/>
      <c r="BU10" s="409"/>
      <c r="BV10" s="407">
        <v>37</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2">
      <c r="A12" s="181"/>
      <c r="B12" s="467" t="s">
        <v>134</v>
      </c>
      <c r="C12" s="468"/>
      <c r="D12" s="468"/>
      <c r="E12" s="468"/>
      <c r="F12" s="468"/>
      <c r="G12" s="468"/>
      <c r="H12" s="468"/>
      <c r="I12" s="468"/>
      <c r="J12" s="468"/>
      <c r="K12" s="469"/>
      <c r="L12" s="476" t="s">
        <v>135</v>
      </c>
      <c r="M12" s="477"/>
      <c r="N12" s="477"/>
      <c r="O12" s="477"/>
      <c r="P12" s="477"/>
      <c r="Q12" s="478"/>
      <c r="R12" s="479">
        <v>114200</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118</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153895</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132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113249</v>
      </c>
      <c r="S13" s="492"/>
      <c r="T13" s="492"/>
      <c r="U13" s="492"/>
      <c r="V13" s="493"/>
      <c r="W13" s="423" t="s">
        <v>143</v>
      </c>
      <c r="X13" s="424"/>
      <c r="Y13" s="424"/>
      <c r="Z13" s="424"/>
      <c r="AA13" s="424"/>
      <c r="AB13" s="414"/>
      <c r="AC13" s="458">
        <v>2507</v>
      </c>
      <c r="AD13" s="459"/>
      <c r="AE13" s="459"/>
      <c r="AF13" s="459"/>
      <c r="AG13" s="501"/>
      <c r="AH13" s="458">
        <v>3063</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245076</v>
      </c>
      <c r="BO13" s="408"/>
      <c r="BP13" s="408"/>
      <c r="BQ13" s="408"/>
      <c r="BR13" s="408"/>
      <c r="BS13" s="408"/>
      <c r="BT13" s="408"/>
      <c r="BU13" s="409"/>
      <c r="BV13" s="407">
        <v>1884311</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4.8</v>
      </c>
      <c r="CU13" s="405"/>
      <c r="CV13" s="405"/>
      <c r="CW13" s="405"/>
      <c r="CX13" s="405"/>
      <c r="CY13" s="405"/>
      <c r="CZ13" s="405"/>
      <c r="DA13" s="406"/>
      <c r="DB13" s="404">
        <v>4.8</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148</v>
      </c>
      <c r="M14" s="489"/>
      <c r="N14" s="489"/>
      <c r="O14" s="489"/>
      <c r="P14" s="489"/>
      <c r="Q14" s="490"/>
      <c r="R14" s="491">
        <v>115556</v>
      </c>
      <c r="S14" s="492"/>
      <c r="T14" s="492"/>
      <c r="U14" s="492"/>
      <c r="V14" s="493"/>
      <c r="W14" s="397"/>
      <c r="X14" s="398"/>
      <c r="Y14" s="398"/>
      <c r="Z14" s="398"/>
      <c r="AA14" s="398"/>
      <c r="AB14" s="387"/>
      <c r="AC14" s="494">
        <v>4.7</v>
      </c>
      <c r="AD14" s="495"/>
      <c r="AE14" s="495"/>
      <c r="AF14" s="495"/>
      <c r="AG14" s="496"/>
      <c r="AH14" s="494">
        <v>5.5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31.8</v>
      </c>
      <c r="CU14" s="506"/>
      <c r="CV14" s="506"/>
      <c r="CW14" s="506"/>
      <c r="CX14" s="506"/>
      <c r="CY14" s="506"/>
      <c r="CZ14" s="506"/>
      <c r="DA14" s="507"/>
      <c r="DB14" s="505">
        <v>30.8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142</v>
      </c>
      <c r="N15" s="499"/>
      <c r="O15" s="499"/>
      <c r="P15" s="499"/>
      <c r="Q15" s="500"/>
      <c r="R15" s="491">
        <v>114730</v>
      </c>
      <c r="S15" s="492"/>
      <c r="T15" s="492"/>
      <c r="U15" s="492"/>
      <c r="V15" s="493"/>
      <c r="W15" s="423" t="s">
        <v>150</v>
      </c>
      <c r="X15" s="424"/>
      <c r="Y15" s="424"/>
      <c r="Z15" s="424"/>
      <c r="AA15" s="424"/>
      <c r="AB15" s="414"/>
      <c r="AC15" s="458">
        <v>13737</v>
      </c>
      <c r="AD15" s="459"/>
      <c r="AE15" s="459"/>
      <c r="AF15" s="459"/>
      <c r="AG15" s="501"/>
      <c r="AH15" s="458">
        <v>14133</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15139924</v>
      </c>
      <c r="BO15" s="371"/>
      <c r="BP15" s="371"/>
      <c r="BQ15" s="371"/>
      <c r="BR15" s="371"/>
      <c r="BS15" s="371"/>
      <c r="BT15" s="371"/>
      <c r="BU15" s="372"/>
      <c r="BV15" s="370">
        <v>14486928</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25.8</v>
      </c>
      <c r="AD16" s="495"/>
      <c r="AE16" s="495"/>
      <c r="AF16" s="495"/>
      <c r="AG16" s="496"/>
      <c r="AH16" s="494">
        <v>25.4</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24433896</v>
      </c>
      <c r="BO16" s="408"/>
      <c r="BP16" s="408"/>
      <c r="BQ16" s="408"/>
      <c r="BR16" s="408"/>
      <c r="BS16" s="408"/>
      <c r="BT16" s="408"/>
      <c r="BU16" s="409"/>
      <c r="BV16" s="407">
        <v>23775060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37089</v>
      </c>
      <c r="AD17" s="459"/>
      <c r="AE17" s="459"/>
      <c r="AF17" s="459"/>
      <c r="AG17" s="501"/>
      <c r="AH17" s="458">
        <v>38549</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19167524</v>
      </c>
      <c r="BO17" s="408"/>
      <c r="BP17" s="408"/>
      <c r="BQ17" s="408"/>
      <c r="BR17" s="408"/>
      <c r="BS17" s="408"/>
      <c r="BT17" s="408"/>
      <c r="BU17" s="409"/>
      <c r="BV17" s="407">
        <v>18331720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382.97</v>
      </c>
      <c r="M18" s="531"/>
      <c r="N18" s="531"/>
      <c r="O18" s="531"/>
      <c r="P18" s="531"/>
      <c r="Q18" s="531"/>
      <c r="R18" s="532"/>
      <c r="S18" s="532"/>
      <c r="T18" s="532"/>
      <c r="U18" s="532"/>
      <c r="V18" s="533"/>
      <c r="W18" s="425"/>
      <c r="X18" s="426"/>
      <c r="Y18" s="426"/>
      <c r="Z18" s="426"/>
      <c r="AA18" s="426"/>
      <c r="AB18" s="417"/>
      <c r="AC18" s="534">
        <v>69.5</v>
      </c>
      <c r="AD18" s="535"/>
      <c r="AE18" s="535"/>
      <c r="AF18" s="535"/>
      <c r="AG18" s="536"/>
      <c r="AH18" s="534">
        <v>69.2</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25770932</v>
      </c>
      <c r="BO18" s="408"/>
      <c r="BP18" s="408"/>
      <c r="BQ18" s="408"/>
      <c r="BR18" s="408"/>
      <c r="BS18" s="408"/>
      <c r="BT18" s="408"/>
      <c r="BU18" s="409"/>
      <c r="BV18" s="407">
        <v>25883340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306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38535647</v>
      </c>
      <c r="BO19" s="408"/>
      <c r="BP19" s="408"/>
      <c r="BQ19" s="408"/>
      <c r="BR19" s="408"/>
      <c r="BS19" s="408"/>
      <c r="BT19" s="408"/>
      <c r="BU19" s="409"/>
      <c r="BV19" s="407">
        <v>36402470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49022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45148781</v>
      </c>
      <c r="BO22" s="371"/>
      <c r="BP22" s="371"/>
      <c r="BQ22" s="371"/>
      <c r="BR22" s="371"/>
      <c r="BS22" s="371"/>
      <c r="BT22" s="371"/>
      <c r="BU22" s="372"/>
      <c r="BV22" s="370">
        <v>44692419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38564255</v>
      </c>
      <c r="BO23" s="408"/>
      <c r="BP23" s="408"/>
      <c r="BQ23" s="408"/>
      <c r="BR23" s="408"/>
      <c r="BS23" s="408"/>
      <c r="BT23" s="408"/>
      <c r="BU23" s="409"/>
      <c r="BV23" s="407">
        <v>37807336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9370</v>
      </c>
      <c r="R24" s="459"/>
      <c r="S24" s="459"/>
      <c r="T24" s="459"/>
      <c r="U24" s="459"/>
      <c r="V24" s="501"/>
      <c r="W24" s="553"/>
      <c r="X24" s="554"/>
      <c r="Y24" s="555"/>
      <c r="Z24" s="457" t="s">
        <v>175</v>
      </c>
      <c r="AA24" s="437"/>
      <c r="AB24" s="437"/>
      <c r="AC24" s="437"/>
      <c r="AD24" s="437"/>
      <c r="AE24" s="437"/>
      <c r="AF24" s="437"/>
      <c r="AG24" s="438"/>
      <c r="AH24" s="458">
        <v>841</v>
      </c>
      <c r="AI24" s="459"/>
      <c r="AJ24" s="459"/>
      <c r="AK24" s="459"/>
      <c r="AL24" s="501"/>
      <c r="AM24" s="458">
        <v>2727363</v>
      </c>
      <c r="AN24" s="459"/>
      <c r="AO24" s="459"/>
      <c r="AP24" s="459"/>
      <c r="AQ24" s="459"/>
      <c r="AR24" s="501"/>
      <c r="AS24" s="458">
        <v>3243</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26375993</v>
      </c>
      <c r="BO24" s="408"/>
      <c r="BP24" s="408"/>
      <c r="BQ24" s="408"/>
      <c r="BR24" s="408"/>
      <c r="BS24" s="408"/>
      <c r="BT24" s="408"/>
      <c r="BU24" s="409"/>
      <c r="BV24" s="407">
        <v>24747910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7520</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179</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4258826</v>
      </c>
      <c r="BO25" s="371"/>
      <c r="BP25" s="371"/>
      <c r="BQ25" s="371"/>
      <c r="BR25" s="371"/>
      <c r="BS25" s="371"/>
      <c r="BT25" s="371"/>
      <c r="BU25" s="372"/>
      <c r="BV25" s="370">
        <v>4427083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6680</v>
      </c>
      <c r="R26" s="459"/>
      <c r="S26" s="459"/>
      <c r="T26" s="459"/>
      <c r="U26" s="459"/>
      <c r="V26" s="501"/>
      <c r="W26" s="553"/>
      <c r="X26" s="554"/>
      <c r="Y26" s="555"/>
      <c r="Z26" s="457" t="s">
        <v>182</v>
      </c>
      <c r="AA26" s="559"/>
      <c r="AB26" s="559"/>
      <c r="AC26" s="559"/>
      <c r="AD26" s="559"/>
      <c r="AE26" s="559"/>
      <c r="AF26" s="559"/>
      <c r="AG26" s="560"/>
      <c r="AH26" s="458">
        <v>40</v>
      </c>
      <c r="AI26" s="459"/>
      <c r="AJ26" s="459"/>
      <c r="AK26" s="459"/>
      <c r="AL26" s="501"/>
      <c r="AM26" s="458">
        <v>141240</v>
      </c>
      <c r="AN26" s="459"/>
      <c r="AO26" s="459"/>
      <c r="AP26" s="459"/>
      <c r="AQ26" s="459"/>
      <c r="AR26" s="501"/>
      <c r="AS26" s="458">
        <v>3531</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133</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5140</v>
      </c>
      <c r="R27" s="459"/>
      <c r="S27" s="459"/>
      <c r="T27" s="459"/>
      <c r="U27" s="459"/>
      <c r="V27" s="501"/>
      <c r="W27" s="553"/>
      <c r="X27" s="554"/>
      <c r="Y27" s="555"/>
      <c r="Z27" s="457" t="s">
        <v>185</v>
      </c>
      <c r="AA27" s="437"/>
      <c r="AB27" s="437"/>
      <c r="AC27" s="437"/>
      <c r="AD27" s="437"/>
      <c r="AE27" s="437"/>
      <c r="AF27" s="437"/>
      <c r="AG27" s="438"/>
      <c r="AH27" s="458">
        <v>13</v>
      </c>
      <c r="AI27" s="459"/>
      <c r="AJ27" s="459"/>
      <c r="AK27" s="459"/>
      <c r="AL27" s="501"/>
      <c r="AM27" s="458">
        <v>54329</v>
      </c>
      <c r="AN27" s="459"/>
      <c r="AO27" s="459"/>
      <c r="AP27" s="459"/>
      <c r="AQ27" s="459"/>
      <c r="AR27" s="501"/>
      <c r="AS27" s="458">
        <v>4179</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t="s">
        <v>187</v>
      </c>
      <c r="BO27" s="527"/>
      <c r="BP27" s="527"/>
      <c r="BQ27" s="527"/>
      <c r="BR27" s="527"/>
      <c r="BS27" s="527"/>
      <c r="BT27" s="527"/>
      <c r="BU27" s="528"/>
      <c r="BV27" s="526" t="s">
        <v>133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188</v>
      </c>
      <c r="F28" s="437"/>
      <c r="G28" s="437"/>
      <c r="H28" s="437"/>
      <c r="I28" s="437"/>
      <c r="J28" s="437"/>
      <c r="K28" s="438"/>
      <c r="L28" s="458">
        <v>1</v>
      </c>
      <c r="M28" s="459"/>
      <c r="N28" s="459"/>
      <c r="O28" s="459"/>
      <c r="P28" s="501"/>
      <c r="Q28" s="458">
        <v>4770</v>
      </c>
      <c r="R28" s="459"/>
      <c r="S28" s="459"/>
      <c r="T28" s="459"/>
      <c r="U28" s="459"/>
      <c r="V28" s="501"/>
      <c r="W28" s="553"/>
      <c r="X28" s="554"/>
      <c r="Y28" s="555"/>
      <c r="Z28" s="457" t="s">
        <v>189</v>
      </c>
      <c r="AA28" s="437"/>
      <c r="AB28" s="437"/>
      <c r="AC28" s="437"/>
      <c r="AD28" s="437"/>
      <c r="AE28" s="437"/>
      <c r="AF28" s="437"/>
      <c r="AG28" s="438"/>
      <c r="AH28" s="458">
        <v>3</v>
      </c>
      <c r="AI28" s="459"/>
      <c r="AJ28" s="459"/>
      <c r="AK28" s="459"/>
      <c r="AL28" s="501"/>
      <c r="AM28" s="458">
        <v>7350</v>
      </c>
      <c r="AN28" s="459"/>
      <c r="AO28" s="459"/>
      <c r="AP28" s="459"/>
      <c r="AQ28" s="459"/>
      <c r="AR28" s="501"/>
      <c r="AS28" s="458">
        <v>2450</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2852005</v>
      </c>
      <c r="BO28" s="371"/>
      <c r="BP28" s="371"/>
      <c r="BQ28" s="371"/>
      <c r="BR28" s="371"/>
      <c r="BS28" s="371"/>
      <c r="BT28" s="371"/>
      <c r="BU28" s="372"/>
      <c r="BV28" s="370">
        <v>1703889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191</v>
      </c>
      <c r="F29" s="437"/>
      <c r="G29" s="437"/>
      <c r="H29" s="437"/>
      <c r="I29" s="437"/>
      <c r="J29" s="437"/>
      <c r="K29" s="438"/>
      <c r="L29" s="458">
        <v>25</v>
      </c>
      <c r="M29" s="459"/>
      <c r="N29" s="459"/>
      <c r="O29" s="459"/>
      <c r="P29" s="501"/>
      <c r="Q29" s="458">
        <v>4470</v>
      </c>
      <c r="R29" s="459"/>
      <c r="S29" s="459"/>
      <c r="T29" s="459"/>
      <c r="U29" s="459"/>
      <c r="V29" s="501"/>
      <c r="W29" s="556"/>
      <c r="X29" s="557"/>
      <c r="Y29" s="558"/>
      <c r="Z29" s="457" t="s">
        <v>192</v>
      </c>
      <c r="AA29" s="437"/>
      <c r="AB29" s="437"/>
      <c r="AC29" s="437"/>
      <c r="AD29" s="437"/>
      <c r="AE29" s="437"/>
      <c r="AF29" s="437"/>
      <c r="AG29" s="438"/>
      <c r="AH29" s="458">
        <v>857</v>
      </c>
      <c r="AI29" s="459"/>
      <c r="AJ29" s="459"/>
      <c r="AK29" s="459"/>
      <c r="AL29" s="501"/>
      <c r="AM29" s="458">
        <v>2789042</v>
      </c>
      <c r="AN29" s="459"/>
      <c r="AO29" s="459"/>
      <c r="AP29" s="459"/>
      <c r="AQ29" s="459"/>
      <c r="AR29" s="501"/>
      <c r="AS29" s="458">
        <v>3254</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1056832</v>
      </c>
      <c r="BO29" s="408"/>
      <c r="BP29" s="408"/>
      <c r="BQ29" s="408"/>
      <c r="BR29" s="408"/>
      <c r="BS29" s="408"/>
      <c r="BT29" s="408"/>
      <c r="BU29" s="409"/>
      <c r="BV29" s="407">
        <v>506801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100.3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5895417</v>
      </c>
      <c r="BO30" s="527"/>
      <c r="BP30" s="527"/>
      <c r="BQ30" s="527"/>
      <c r="BR30" s="527"/>
      <c r="BS30" s="527"/>
      <c r="BT30" s="527"/>
      <c r="BU30" s="528"/>
      <c r="BV30" s="526">
        <v>6446499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203</v>
      </c>
      <c r="V33" s="431"/>
      <c r="W33" s="396" t="s">
        <v>202</v>
      </c>
      <c r="X33" s="396"/>
      <c r="Y33" s="396"/>
      <c r="Z33" s="396"/>
      <c r="AA33" s="396"/>
      <c r="AB33" s="396"/>
      <c r="AC33" s="396"/>
      <c r="AD33" s="396"/>
      <c r="AE33" s="396"/>
      <c r="AF33" s="396"/>
      <c r="AG33" s="396"/>
      <c r="AH33" s="396"/>
      <c r="AI33" s="396"/>
      <c r="AJ33" s="396"/>
      <c r="AK33" s="396"/>
      <c r="AL33" s="206"/>
      <c r="AM33" s="431" t="s">
        <v>204</v>
      </c>
      <c r="AN33" s="431"/>
      <c r="AO33" s="396" t="s">
        <v>202</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208</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IF('各会計、関係団体の財政状況及び健全化判断比率'!B34="","",'各会計、関係団体の財政状況及び健全化判断比率'!B34)</f>
        <v>観光施設事業特別会計</v>
      </c>
      <c r="BH34" s="598"/>
      <c r="BI34" s="598"/>
      <c r="BJ34" s="598"/>
      <c r="BK34" s="598"/>
      <c r="BL34" s="598"/>
      <c r="BM34" s="598"/>
      <c r="BN34" s="598"/>
      <c r="BO34" s="598"/>
      <c r="BP34" s="598"/>
      <c r="BQ34" s="598"/>
      <c r="BR34" s="598"/>
      <c r="BS34" s="598"/>
      <c r="BT34" s="598"/>
      <c r="BU34" s="598"/>
      <c r="BV34" s="181"/>
      <c r="BW34" s="597">
        <f>IF(BY34="","",MAX(C34:D43,U34:V43,AM34:AN43,BE34:BF43)+1)</f>
        <v>12</v>
      </c>
      <c r="BX34" s="597"/>
      <c r="BY34" s="598" t="str">
        <f>IF('各会計、関係団体の財政状況及び健全化判断比率'!B68="","",'各会計、関係団体の財政状況及び健全化判断比率'!B68)</f>
        <v>会津若松地方広域市町村圏整備組合一般会計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22</v>
      </c>
      <c r="CP34" s="597"/>
      <c r="CQ34" s="598" t="str">
        <f>IF('各会計、関係団体の財政状況及び健全化判断比率'!BS7="","",'各会計、関係団体の財政状況及び健全化判断比率'!BS7)</f>
        <v>まちづくり会津</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扇町土地区画整理事業特別会計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簡易水道事業会計</v>
      </c>
      <c r="AP35" s="598"/>
      <c r="AQ35" s="598"/>
      <c r="AR35" s="598"/>
      <c r="AS35" s="598"/>
      <c r="AT35" s="598"/>
      <c r="AU35" s="598"/>
      <c r="AV35" s="598"/>
      <c r="AW35" s="598"/>
      <c r="AX35" s="598"/>
      <c r="AY35" s="598"/>
      <c r="AZ35" s="598"/>
      <c r="BA35" s="598"/>
      <c r="BB35" s="598"/>
      <c r="BC35" s="598"/>
      <c r="BD35" s="181"/>
      <c r="BE35" s="597">
        <f t="shared" ref="BE35:BE43" si="1">IF(BG35="","",BE34+1)</f>
        <v>10</v>
      </c>
      <c r="BF35" s="597"/>
      <c r="BG35" s="598" t="str">
        <f>IF('各会計、関係団体の財政状況及び健全化判断比率'!B35="","",'各会計、関係団体の財政状況及び健全化判断比率'!B35)</f>
        <v>地方卸売市場事業特別会計</v>
      </c>
      <c r="BH35" s="598"/>
      <c r="BI35" s="598"/>
      <c r="BJ35" s="598"/>
      <c r="BK35" s="598"/>
      <c r="BL35" s="598"/>
      <c r="BM35" s="598"/>
      <c r="BN35" s="598"/>
      <c r="BO35" s="598"/>
      <c r="BP35" s="598"/>
      <c r="BQ35" s="598"/>
      <c r="BR35" s="598"/>
      <c r="BS35" s="598"/>
      <c r="BT35" s="598"/>
      <c r="BU35" s="598"/>
      <c r="BV35" s="181"/>
      <c r="BW35" s="597">
        <f t="shared" ref="BW35:BW43" si="2">IF(BY35="","",BW34+1)</f>
        <v>13</v>
      </c>
      <c r="BX35" s="597"/>
      <c r="BY35" s="598" t="str">
        <f>IF('各会計、関係団体の財政状況及び健全化判断比率'!B69="","",'各会計、関係団体の財政状況及び健全化判断比率'!B69)</f>
        <v>会津若松地方広域市町村整備組合会津若松地方水道用水供給事業会計</v>
      </c>
      <c r="BZ35" s="598"/>
      <c r="CA35" s="598"/>
      <c r="CB35" s="598"/>
      <c r="CC35" s="598"/>
      <c r="CD35" s="598"/>
      <c r="CE35" s="598"/>
      <c r="CF35" s="598"/>
      <c r="CG35" s="598"/>
      <c r="CH35" s="598"/>
      <c r="CI35" s="598"/>
      <c r="CJ35" s="598"/>
      <c r="CK35" s="598"/>
      <c r="CL35" s="598"/>
      <c r="CM35" s="598"/>
      <c r="CN35" s="181"/>
      <c r="CO35" s="597">
        <f t="shared" ref="CO35:CO43" si="3">IF(CQ35="","",CO34+1)</f>
        <v>23</v>
      </c>
      <c r="CP35" s="597"/>
      <c r="CQ35" s="598" t="str">
        <f>IF('各会計、関係団体の財政状況及び健全化判断比率'!BS8="","",'各会計、関係団体の財政状況及び健全化判断比率'!BS8)</f>
        <v>会津若松市勤労者福祉サービスセンター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f t="shared" si="0"/>
        <v>8</v>
      </c>
      <c r="AN36" s="597"/>
      <c r="AO36" s="598" t="str">
        <f>IF('各会計、関係団体の財政状況及び健全化判断比率'!B33="","",'各会計、関係団体の財政状況及び健全化判断比率'!B33)</f>
        <v>下水道事業会計</v>
      </c>
      <c r="AP36" s="598"/>
      <c r="AQ36" s="598"/>
      <c r="AR36" s="598"/>
      <c r="AS36" s="598"/>
      <c r="AT36" s="598"/>
      <c r="AU36" s="598"/>
      <c r="AV36" s="598"/>
      <c r="AW36" s="598"/>
      <c r="AX36" s="598"/>
      <c r="AY36" s="598"/>
      <c r="AZ36" s="598"/>
      <c r="BA36" s="598"/>
      <c r="BB36" s="598"/>
      <c r="BC36" s="598"/>
      <c r="BD36" s="181"/>
      <c r="BE36" s="597">
        <f t="shared" si="1"/>
        <v>11</v>
      </c>
      <c r="BF36" s="597"/>
      <c r="BG36" s="598" t="str">
        <f>IF('各会計、関係団体の財政状況及び健全化判断比率'!B36="","",'各会計、関係団体の財政状況及び健全化判断比率'!B36)</f>
        <v>三本松地区宅地整備事業特別会計</v>
      </c>
      <c r="BH36" s="598"/>
      <c r="BI36" s="598"/>
      <c r="BJ36" s="598"/>
      <c r="BK36" s="598"/>
      <c r="BL36" s="598"/>
      <c r="BM36" s="598"/>
      <c r="BN36" s="598"/>
      <c r="BO36" s="598"/>
      <c r="BP36" s="598"/>
      <c r="BQ36" s="598"/>
      <c r="BR36" s="598"/>
      <c r="BS36" s="598"/>
      <c r="BT36" s="598"/>
      <c r="BU36" s="598"/>
      <c r="BV36" s="181"/>
      <c r="BW36" s="597">
        <f t="shared" si="2"/>
        <v>14</v>
      </c>
      <c r="BX36" s="597"/>
      <c r="BY36" s="598" t="str">
        <f>IF('各会計、関係団体の財政状況及び健全化判断比率'!B70="","",'各会計、関係団体の財政状況及び健全化判断比率'!B70)</f>
        <v>福島県後期高齢者医療広域連合一般会計</v>
      </c>
      <c r="BZ36" s="598"/>
      <c r="CA36" s="598"/>
      <c r="CB36" s="598"/>
      <c r="CC36" s="598"/>
      <c r="CD36" s="598"/>
      <c r="CE36" s="598"/>
      <c r="CF36" s="598"/>
      <c r="CG36" s="598"/>
      <c r="CH36" s="598"/>
      <c r="CI36" s="598"/>
      <c r="CJ36" s="598"/>
      <c r="CK36" s="598"/>
      <c r="CL36" s="598"/>
      <c r="CM36" s="598"/>
      <c r="CN36" s="181"/>
      <c r="CO36" s="597">
        <f t="shared" si="3"/>
        <v>24</v>
      </c>
      <c r="CP36" s="597"/>
      <c r="CQ36" s="598" t="str">
        <f>IF('各会計、関係団体の財政状況及び健全化判断比率'!BS9="","",'各会計、関係団体の財政状況及び健全化判断比率'!BS9)</f>
        <v>会津若松文化振興財団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15</v>
      </c>
      <c r="BX37" s="597"/>
      <c r="BY37" s="598" t="str">
        <f>IF('各会計、関係団体の財政状況及び健全化判断比率'!B71="","",'各会計、関係団体の財政状況及び健全化判断比率'!B71)</f>
        <v>福島県後期高齢者医療広域連合後期高齢者医療特別会計</v>
      </c>
      <c r="BZ37" s="598"/>
      <c r="CA37" s="598"/>
      <c r="CB37" s="598"/>
      <c r="CC37" s="598"/>
      <c r="CD37" s="598"/>
      <c r="CE37" s="598"/>
      <c r="CF37" s="598"/>
      <c r="CG37" s="598"/>
      <c r="CH37" s="598"/>
      <c r="CI37" s="598"/>
      <c r="CJ37" s="598"/>
      <c r="CK37" s="598"/>
      <c r="CL37" s="598"/>
      <c r="CM37" s="598"/>
      <c r="CN37" s="181"/>
      <c r="CO37" s="597">
        <f t="shared" si="3"/>
        <v>25</v>
      </c>
      <c r="CP37" s="597"/>
      <c r="CQ37" s="598" t="str">
        <f>IF('各会計、関係団体の財政状況及び健全化判断比率'!BS10="","",'各会計、関係団体の財政状況及び健全化判断比率'!BS10)</f>
        <v>会津若松観光ビューロー</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16</v>
      </c>
      <c r="BX38" s="597"/>
      <c r="BY38" s="598" t="str">
        <f>IF('各会計、関係団体の財政状況及び健全化判断比率'!B72="","",'各会計、関係団体の財政状況及び健全化判断比率'!B72)</f>
        <v>福島県市町村総合事務組合一般会計</v>
      </c>
      <c r="BZ38" s="598"/>
      <c r="CA38" s="598"/>
      <c r="CB38" s="598"/>
      <c r="CC38" s="598"/>
      <c r="CD38" s="598"/>
      <c r="CE38" s="598"/>
      <c r="CF38" s="598"/>
      <c r="CG38" s="598"/>
      <c r="CH38" s="598"/>
      <c r="CI38" s="598"/>
      <c r="CJ38" s="598"/>
      <c r="CK38" s="598"/>
      <c r="CL38" s="598"/>
      <c r="CM38" s="598"/>
      <c r="CN38" s="181"/>
      <c r="CO38" s="597">
        <f t="shared" si="3"/>
        <v>26</v>
      </c>
      <c r="CP38" s="597"/>
      <c r="CQ38" s="598" t="str">
        <f>IF('各会計、関係団体の財政状況及び健全化判断比率'!BS11="","",'各会計、関係団体の財政状況及び健全化判断比率'!BS11)</f>
        <v>会津地域教育・学術振興財団</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17</v>
      </c>
      <c r="BX39" s="597"/>
      <c r="BY39" s="598" t="str">
        <f>IF('各会計、関係団体の財政状況及び健全化判断比率'!B73="","",'各会計、関係団体の財政状況及び健全化判断比率'!B73)</f>
        <v>福島県市町村総合事務組合消防補償等特別会計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18</v>
      </c>
      <c r="BX40" s="597"/>
      <c r="BY40" s="598" t="str">
        <f>IF('各会計、関係団体の財政状況及び健全化判断比率'!B74="","",'各会計、関係団体の財政状況及び健全化判断比率'!B74)</f>
        <v>福島県市町村総合事務組合消防賞じゅつ金特別会計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19</v>
      </c>
      <c r="BX41" s="597"/>
      <c r="BY41" s="598" t="str">
        <f>IF('各会計、関係団体の財政状況及び健全化判断比率'!B75="","",'各会計、関係団体の財政状況及び健全化判断比率'!B75)</f>
        <v>福島県市町村総合事務組合非常勤職員公務災害補償特別会計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20</v>
      </c>
      <c r="BX42" s="597"/>
      <c r="BY42" s="598" t="str">
        <f>IF('各会計、関係団体の財政状況及び健全化判断比率'!B76="","",'各会計、関係団体の財政状況及び健全化判断比率'!B76)</f>
        <v>福島県市町村総合事務組合自治会館管理特別会計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21</v>
      </c>
      <c r="BX43" s="597"/>
      <c r="BY43" s="598" t="str">
        <f>IF('各会計、関係団体の財政状況及び健全化判断比率'!B77="","",'各会計、関係団体の財政状況及び健全化判断比率'!B77)</f>
        <v>福島県市民交通災害共済組合一般会計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FhWRGlx6RzTIjgBhQIDnANP6LYm+f1qtdG587KuSxWBca/BLLMbPYw4ANAviVTbhSCh57fXO2D/FMjlzdTGCaQ==" saltValue="7xi4jqq48lm8VyEUZuh+A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1" t="s">
        <v>565</v>
      </c>
      <c r="D34" s="1151"/>
      <c r="E34" s="1152"/>
      <c r="F34" s="32">
        <v>6.31</v>
      </c>
      <c r="G34" s="33">
        <v>7.99</v>
      </c>
      <c r="H34" s="33">
        <v>9.65</v>
      </c>
      <c r="I34" s="33">
        <v>11.19</v>
      </c>
      <c r="J34" s="34">
        <v>12.6</v>
      </c>
      <c r="K34" s="22"/>
      <c r="L34" s="22"/>
      <c r="M34" s="22"/>
      <c r="N34" s="22"/>
      <c r="O34" s="22"/>
      <c r="P34" s="22"/>
    </row>
    <row r="35" spans="1:16" ht="39" customHeight="1" x14ac:dyDescent="0.2">
      <c r="A35" s="22"/>
      <c r="B35" s="35"/>
      <c r="C35" s="1145" t="s">
        <v>566</v>
      </c>
      <c r="D35" s="1146"/>
      <c r="E35" s="1147"/>
      <c r="F35" s="36">
        <v>7.19</v>
      </c>
      <c r="G35" s="37">
        <v>5.53</v>
      </c>
      <c r="H35" s="37">
        <v>7.65</v>
      </c>
      <c r="I35" s="37">
        <v>14.32</v>
      </c>
      <c r="J35" s="38">
        <v>11.47</v>
      </c>
      <c r="K35" s="22"/>
      <c r="L35" s="22"/>
      <c r="M35" s="22"/>
      <c r="N35" s="22"/>
      <c r="O35" s="22"/>
      <c r="P35" s="22"/>
    </row>
    <row r="36" spans="1:16" ht="39" customHeight="1" x14ac:dyDescent="0.2">
      <c r="A36" s="22"/>
      <c r="B36" s="35"/>
      <c r="C36" s="1145" t="s">
        <v>567</v>
      </c>
      <c r="D36" s="1146"/>
      <c r="E36" s="1147"/>
      <c r="F36" s="36">
        <v>1.25</v>
      </c>
      <c r="G36" s="37">
        <v>1.1000000000000001</v>
      </c>
      <c r="H36" s="37">
        <v>2.31</v>
      </c>
      <c r="I36" s="37">
        <v>1.05</v>
      </c>
      <c r="J36" s="38">
        <v>2.34</v>
      </c>
      <c r="K36" s="22"/>
      <c r="L36" s="22"/>
      <c r="M36" s="22"/>
      <c r="N36" s="22"/>
      <c r="O36" s="22"/>
      <c r="P36" s="22"/>
    </row>
    <row r="37" spans="1:16" ht="39" customHeight="1" x14ac:dyDescent="0.2">
      <c r="A37" s="22"/>
      <c r="B37" s="35"/>
      <c r="C37" s="1145" t="s">
        <v>568</v>
      </c>
      <c r="D37" s="1146"/>
      <c r="E37" s="1147"/>
      <c r="F37" s="36" t="s">
        <v>517</v>
      </c>
      <c r="G37" s="37" t="s">
        <v>517</v>
      </c>
      <c r="H37" s="37">
        <v>0.94</v>
      </c>
      <c r="I37" s="37">
        <v>1.1499999999999999</v>
      </c>
      <c r="J37" s="38">
        <v>1.44</v>
      </c>
      <c r="K37" s="22"/>
      <c r="L37" s="22"/>
      <c r="M37" s="22"/>
      <c r="N37" s="22"/>
      <c r="O37" s="22"/>
      <c r="P37" s="22"/>
    </row>
    <row r="38" spans="1:16" ht="39" customHeight="1" x14ac:dyDescent="0.2">
      <c r="A38" s="22"/>
      <c r="B38" s="35"/>
      <c r="C38" s="1145" t="s">
        <v>569</v>
      </c>
      <c r="D38" s="1146"/>
      <c r="E38" s="1147"/>
      <c r="F38" s="36">
        <v>0.57999999999999996</v>
      </c>
      <c r="G38" s="37">
        <v>0.84</v>
      </c>
      <c r="H38" s="37">
        <v>1.05</v>
      </c>
      <c r="I38" s="37">
        <v>1.0900000000000001</v>
      </c>
      <c r="J38" s="38">
        <v>1.36</v>
      </c>
      <c r="K38" s="22"/>
      <c r="L38" s="22"/>
      <c r="M38" s="22"/>
      <c r="N38" s="22"/>
      <c r="O38" s="22"/>
      <c r="P38" s="22"/>
    </row>
    <row r="39" spans="1:16" ht="39" customHeight="1" x14ac:dyDescent="0.2">
      <c r="A39" s="22"/>
      <c r="B39" s="35"/>
      <c r="C39" s="1145" t="s">
        <v>570</v>
      </c>
      <c r="D39" s="1146"/>
      <c r="E39" s="1147"/>
      <c r="F39" s="36">
        <v>0.3</v>
      </c>
      <c r="G39" s="37">
        <v>0.21</v>
      </c>
      <c r="H39" s="37">
        <v>0.25</v>
      </c>
      <c r="I39" s="37">
        <v>0.4</v>
      </c>
      <c r="J39" s="38">
        <v>1.06</v>
      </c>
      <c r="K39" s="22"/>
      <c r="L39" s="22"/>
      <c r="M39" s="22"/>
      <c r="N39" s="22"/>
      <c r="O39" s="22"/>
      <c r="P39" s="22"/>
    </row>
    <row r="40" spans="1:16" ht="39" customHeight="1" x14ac:dyDescent="0.2">
      <c r="A40" s="22"/>
      <c r="B40" s="35"/>
      <c r="C40" s="1145" t="s">
        <v>571</v>
      </c>
      <c r="D40" s="1146"/>
      <c r="E40" s="1147"/>
      <c r="F40" s="36">
        <v>0.41</v>
      </c>
      <c r="G40" s="37">
        <v>0.39</v>
      </c>
      <c r="H40" s="37">
        <v>0.38</v>
      </c>
      <c r="I40" s="37">
        <v>0.37</v>
      </c>
      <c r="J40" s="38">
        <v>0.37</v>
      </c>
      <c r="K40" s="22"/>
      <c r="L40" s="22"/>
      <c r="M40" s="22"/>
      <c r="N40" s="22"/>
      <c r="O40" s="22"/>
      <c r="P40" s="22"/>
    </row>
    <row r="41" spans="1:16" ht="39" customHeight="1" x14ac:dyDescent="0.2">
      <c r="A41" s="22"/>
      <c r="B41" s="35"/>
      <c r="C41" s="1145" t="s">
        <v>572</v>
      </c>
      <c r="D41" s="1146"/>
      <c r="E41" s="1147"/>
      <c r="F41" s="36" t="s">
        <v>517</v>
      </c>
      <c r="G41" s="37" t="s">
        <v>517</v>
      </c>
      <c r="H41" s="37">
        <v>0.02</v>
      </c>
      <c r="I41" s="37">
        <v>0.02</v>
      </c>
      <c r="J41" s="38">
        <v>0.03</v>
      </c>
      <c r="K41" s="22"/>
      <c r="L41" s="22"/>
      <c r="M41" s="22"/>
      <c r="N41" s="22"/>
      <c r="O41" s="22"/>
      <c r="P41" s="22"/>
    </row>
    <row r="42" spans="1:16" ht="39" customHeight="1" x14ac:dyDescent="0.2">
      <c r="A42" s="22"/>
      <c r="B42" s="39"/>
      <c r="C42" s="1145" t="s">
        <v>573</v>
      </c>
      <c r="D42" s="1146"/>
      <c r="E42" s="1147"/>
      <c r="F42" s="36" t="s">
        <v>517</v>
      </c>
      <c r="G42" s="37" t="s">
        <v>517</v>
      </c>
      <c r="H42" s="37" t="s">
        <v>517</v>
      </c>
      <c r="I42" s="37" t="s">
        <v>517</v>
      </c>
      <c r="J42" s="38" t="s">
        <v>517</v>
      </c>
      <c r="K42" s="22"/>
      <c r="L42" s="22"/>
      <c r="M42" s="22"/>
      <c r="N42" s="22"/>
      <c r="O42" s="22"/>
      <c r="P42" s="22"/>
    </row>
    <row r="43" spans="1:16" ht="39" customHeight="1" thickBot="1" x14ac:dyDescent="0.25">
      <c r="A43" s="22"/>
      <c r="B43" s="40"/>
      <c r="C43" s="1148" t="s">
        <v>574</v>
      </c>
      <c r="D43" s="1149"/>
      <c r="E43" s="1150"/>
      <c r="F43" s="41">
        <v>0.49</v>
      </c>
      <c r="G43" s="42">
        <v>1.07</v>
      </c>
      <c r="H43" s="42">
        <v>0.04</v>
      </c>
      <c r="I43" s="42">
        <v>0.05</v>
      </c>
      <c r="J43" s="43">
        <v>0.03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6Pq2nt5S7w5D8K755ZzXqLuVFbBUj57FPIb6cPVdwoe0hrFMejgufxe6O77NraX/227nj7Mko9m+K0Gyfd1Jpw==" saltValue="4gPiIEKZ7e7VcO74O8Ym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115" zoomScaleNormal="11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4542</v>
      </c>
      <c r="L45" s="60">
        <v>4247</v>
      </c>
      <c r="M45" s="60">
        <v>4207</v>
      </c>
      <c r="N45" s="60">
        <v>4285</v>
      </c>
      <c r="O45" s="61">
        <v>4431</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517</v>
      </c>
      <c r="L46" s="64" t="s">
        <v>517</v>
      </c>
      <c r="M46" s="64" t="s">
        <v>517</v>
      </c>
      <c r="N46" s="64" t="s">
        <v>517</v>
      </c>
      <c r="O46" s="65" t="s">
        <v>517</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517</v>
      </c>
      <c r="L47" s="64" t="s">
        <v>517</v>
      </c>
      <c r="M47" s="64" t="s">
        <v>517</v>
      </c>
      <c r="N47" s="64" t="s">
        <v>517</v>
      </c>
      <c r="O47" s="65" t="s">
        <v>517</v>
      </c>
      <c r="P47" s="48"/>
      <c r="Q47" s="48"/>
      <c r="R47" s="48"/>
      <c r="S47" s="48"/>
      <c r="T47" s="48"/>
      <c r="U47" s="48"/>
    </row>
    <row r="48" spans="1:21" ht="30.75" customHeight="1" x14ac:dyDescent="0.2">
      <c r="A48" s="48"/>
      <c r="B48" s="1155"/>
      <c r="C48" s="1156"/>
      <c r="D48" s="62"/>
      <c r="E48" s="1161" t="s">
        <v>15</v>
      </c>
      <c r="F48" s="1161"/>
      <c r="G48" s="1161"/>
      <c r="H48" s="1161"/>
      <c r="I48" s="1161"/>
      <c r="J48" s="1162"/>
      <c r="K48" s="63">
        <v>758</v>
      </c>
      <c r="L48" s="64">
        <v>876</v>
      </c>
      <c r="M48" s="64">
        <v>818</v>
      </c>
      <c r="N48" s="64">
        <v>729</v>
      </c>
      <c r="O48" s="65">
        <v>730</v>
      </c>
      <c r="P48" s="48"/>
      <c r="Q48" s="48"/>
      <c r="R48" s="48"/>
      <c r="S48" s="48"/>
      <c r="T48" s="48"/>
      <c r="U48" s="48"/>
    </row>
    <row r="49" spans="1:21" ht="30.75" customHeight="1" x14ac:dyDescent="0.2">
      <c r="A49" s="48"/>
      <c r="B49" s="1155"/>
      <c r="C49" s="1156"/>
      <c r="D49" s="62"/>
      <c r="E49" s="1161" t="s">
        <v>16</v>
      </c>
      <c r="F49" s="1161"/>
      <c r="G49" s="1161"/>
      <c r="H49" s="1161"/>
      <c r="I49" s="1161"/>
      <c r="J49" s="1162"/>
      <c r="K49" s="63">
        <v>63</v>
      </c>
      <c r="L49" s="64">
        <v>58</v>
      </c>
      <c r="M49" s="64">
        <v>53</v>
      </c>
      <c r="N49" s="64">
        <v>61</v>
      </c>
      <c r="O49" s="65">
        <v>58</v>
      </c>
      <c r="P49" s="48"/>
      <c r="Q49" s="48"/>
      <c r="R49" s="48"/>
      <c r="S49" s="48"/>
      <c r="T49" s="48"/>
      <c r="U49" s="48"/>
    </row>
    <row r="50" spans="1:21" ht="30.75" customHeight="1" x14ac:dyDescent="0.2">
      <c r="A50" s="48"/>
      <c r="B50" s="1155"/>
      <c r="C50" s="1156"/>
      <c r="D50" s="62"/>
      <c r="E50" s="1161" t="s">
        <v>17</v>
      </c>
      <c r="F50" s="1161"/>
      <c r="G50" s="1161"/>
      <c r="H50" s="1161"/>
      <c r="I50" s="1161"/>
      <c r="J50" s="1162"/>
      <c r="K50" s="63">
        <v>75</v>
      </c>
      <c r="L50" s="64">
        <v>49</v>
      </c>
      <c r="M50" s="64">
        <v>14</v>
      </c>
      <c r="N50" s="64">
        <v>14</v>
      </c>
      <c r="O50" s="65">
        <v>13</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517</v>
      </c>
      <c r="L51" s="64" t="s">
        <v>517</v>
      </c>
      <c r="M51" s="64" t="s">
        <v>517</v>
      </c>
      <c r="N51" s="64" t="s">
        <v>517</v>
      </c>
      <c r="O51" s="65" t="s">
        <v>517</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4097</v>
      </c>
      <c r="L52" s="64">
        <v>3957</v>
      </c>
      <c r="M52" s="64">
        <v>3965</v>
      </c>
      <c r="N52" s="64">
        <v>3898</v>
      </c>
      <c r="O52" s="65">
        <v>3895</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1341</v>
      </c>
      <c r="L53" s="69">
        <v>1273</v>
      </c>
      <c r="M53" s="69">
        <v>1127</v>
      </c>
      <c r="N53" s="69">
        <v>1191</v>
      </c>
      <c r="O53" s="70">
        <v>1337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5">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VGU9Io1KJh0ieyZIfP6JHKxsaNH7rFHF9UkPf+E+wYE11EqYjHeLtmS/2OGPmWhXPJPoPlgdmq2UxWLy2d2Jg==" saltValue="31hazYdLRKOmGRk3QnNOo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558</v>
      </c>
      <c r="J40" s="103" t="s">
        <v>559</v>
      </c>
      <c r="K40" s="103" t="s">
        <v>560</v>
      </c>
      <c r="L40" s="103" t="s">
        <v>561</v>
      </c>
      <c r="M40" s="104" t="s">
        <v>562</v>
      </c>
    </row>
    <row r="41" spans="2:13" ht="27.75" customHeight="1" x14ac:dyDescent="0.2">
      <c r="B41" s="1184" t="s">
        <v>32</v>
      </c>
      <c r="C41" s="1185"/>
      <c r="D41" s="105"/>
      <c r="E41" s="1190" t="s">
        <v>33</v>
      </c>
      <c r="F41" s="1190"/>
      <c r="G41" s="1190"/>
      <c r="H41" s="1191"/>
      <c r="I41" s="355">
        <v>45825</v>
      </c>
      <c r="J41" s="356">
        <v>45732</v>
      </c>
      <c r="K41" s="356">
        <v>45765</v>
      </c>
      <c r="L41" s="356">
        <v>44692</v>
      </c>
      <c r="M41" s="357">
        <v>45149</v>
      </c>
    </row>
    <row r="42" spans="2:13" ht="27.75" customHeight="1" x14ac:dyDescent="0.2">
      <c r="B42" s="1186"/>
      <c r="C42" s="1187"/>
      <c r="D42" s="106"/>
      <c r="E42" s="1192" t="s">
        <v>34</v>
      </c>
      <c r="F42" s="1192"/>
      <c r="G42" s="1192"/>
      <c r="H42" s="1193"/>
      <c r="I42" s="358">
        <v>44</v>
      </c>
      <c r="J42" s="359">
        <v>9</v>
      </c>
      <c r="K42" s="359">
        <v>8</v>
      </c>
      <c r="L42" s="359">
        <v>8</v>
      </c>
      <c r="M42" s="360">
        <v>7</v>
      </c>
    </row>
    <row r="43" spans="2:13" ht="27.75" customHeight="1" x14ac:dyDescent="0.2">
      <c r="B43" s="1186"/>
      <c r="C43" s="1187"/>
      <c r="D43" s="106"/>
      <c r="E43" s="1192" t="s">
        <v>35</v>
      </c>
      <c r="F43" s="1192"/>
      <c r="G43" s="1192"/>
      <c r="H43" s="1193"/>
      <c r="I43" s="358">
        <v>9360</v>
      </c>
      <c r="J43" s="359">
        <v>9256</v>
      </c>
      <c r="K43" s="359">
        <v>8606</v>
      </c>
      <c r="L43" s="359">
        <v>7178</v>
      </c>
      <c r="M43" s="360">
        <v>7869</v>
      </c>
    </row>
    <row r="44" spans="2:13" ht="27.75" customHeight="1" x14ac:dyDescent="0.2">
      <c r="B44" s="1186"/>
      <c r="C44" s="1187"/>
      <c r="D44" s="106"/>
      <c r="E44" s="1192" t="s">
        <v>36</v>
      </c>
      <c r="F44" s="1192"/>
      <c r="G44" s="1192"/>
      <c r="H44" s="1193"/>
      <c r="I44" s="358">
        <v>323</v>
      </c>
      <c r="J44" s="359">
        <v>855</v>
      </c>
      <c r="K44" s="359">
        <v>3647</v>
      </c>
      <c r="L44" s="359">
        <v>3835</v>
      </c>
      <c r="M44" s="360">
        <v>4242</v>
      </c>
    </row>
    <row r="45" spans="2:13" ht="27.75" customHeight="1" x14ac:dyDescent="0.2">
      <c r="B45" s="1186"/>
      <c r="C45" s="1187"/>
      <c r="D45" s="106"/>
      <c r="E45" s="1192" t="s">
        <v>37</v>
      </c>
      <c r="F45" s="1192"/>
      <c r="G45" s="1192"/>
      <c r="H45" s="1193"/>
      <c r="I45" s="358">
        <v>8041</v>
      </c>
      <c r="J45" s="359">
        <v>8090</v>
      </c>
      <c r="K45" s="359">
        <v>8063</v>
      </c>
      <c r="L45" s="359">
        <v>7764</v>
      </c>
      <c r="M45" s="360">
        <v>7581</v>
      </c>
    </row>
    <row r="46" spans="2:13" ht="27.75" customHeight="1" x14ac:dyDescent="0.2">
      <c r="B46" s="1186"/>
      <c r="C46" s="1187"/>
      <c r="D46" s="107"/>
      <c r="E46" s="1192" t="s">
        <v>38</v>
      </c>
      <c r="F46" s="1192"/>
      <c r="G46" s="1192"/>
      <c r="H46" s="1193"/>
      <c r="I46" s="358" t="s">
        <v>517</v>
      </c>
      <c r="J46" s="359" t="s">
        <v>517</v>
      </c>
      <c r="K46" s="359" t="s">
        <v>517</v>
      </c>
      <c r="L46" s="359" t="s">
        <v>517</v>
      </c>
      <c r="M46" s="360" t="s">
        <v>517</v>
      </c>
    </row>
    <row r="47" spans="2:13" ht="27.75" customHeight="1" x14ac:dyDescent="0.2">
      <c r="B47" s="1186"/>
      <c r="C47" s="1187"/>
      <c r="D47" s="108"/>
      <c r="E47" s="1194" t="s">
        <v>39</v>
      </c>
      <c r="F47" s="1195"/>
      <c r="G47" s="1195"/>
      <c r="H47" s="1196"/>
      <c r="I47" s="358" t="s">
        <v>517</v>
      </c>
      <c r="J47" s="359" t="s">
        <v>517</v>
      </c>
      <c r="K47" s="359" t="s">
        <v>517</v>
      </c>
      <c r="L47" s="359" t="s">
        <v>517</v>
      </c>
      <c r="M47" s="360" t="s">
        <v>517</v>
      </c>
    </row>
    <row r="48" spans="2:13" ht="27.75" customHeight="1" x14ac:dyDescent="0.2">
      <c r="B48" s="1186"/>
      <c r="C48" s="1187"/>
      <c r="D48" s="106"/>
      <c r="E48" s="1192" t="s">
        <v>40</v>
      </c>
      <c r="F48" s="1192"/>
      <c r="G48" s="1192"/>
      <c r="H48" s="1193"/>
      <c r="I48" s="358" t="s">
        <v>517</v>
      </c>
      <c r="J48" s="359" t="s">
        <v>517</v>
      </c>
      <c r="K48" s="359" t="s">
        <v>517</v>
      </c>
      <c r="L48" s="359" t="s">
        <v>517</v>
      </c>
      <c r="M48" s="360" t="s">
        <v>517</v>
      </c>
    </row>
    <row r="49" spans="2:13" ht="27.75" customHeight="1" x14ac:dyDescent="0.2">
      <c r="B49" s="1188"/>
      <c r="C49" s="1189"/>
      <c r="D49" s="106"/>
      <c r="E49" s="1192" t="s">
        <v>41</v>
      </c>
      <c r="F49" s="1192"/>
      <c r="G49" s="1192"/>
      <c r="H49" s="1193"/>
      <c r="I49" s="358" t="s">
        <v>517</v>
      </c>
      <c r="J49" s="359" t="s">
        <v>517</v>
      </c>
      <c r="K49" s="359" t="s">
        <v>517</v>
      </c>
      <c r="L49" s="359" t="s">
        <v>517</v>
      </c>
      <c r="M49" s="360" t="s">
        <v>517</v>
      </c>
    </row>
    <row r="50" spans="2:13" ht="27.75" customHeight="1" x14ac:dyDescent="0.2">
      <c r="B50" s="1197" t="s">
        <v>42</v>
      </c>
      <c r="C50" s="1198"/>
      <c r="D50" s="109"/>
      <c r="E50" s="1192" t="s">
        <v>43</v>
      </c>
      <c r="F50" s="1192"/>
      <c r="G50" s="1192"/>
      <c r="H50" s="1193"/>
      <c r="I50" s="358">
        <v>10350</v>
      </c>
      <c r="J50" s="359">
        <v>10651</v>
      </c>
      <c r="K50" s="359">
        <v>10167</v>
      </c>
      <c r="L50" s="359">
        <v>10053</v>
      </c>
      <c r="M50" s="360">
        <v>11391</v>
      </c>
    </row>
    <row r="51" spans="2:13" ht="27.75" customHeight="1" x14ac:dyDescent="0.2">
      <c r="B51" s="1186"/>
      <c r="C51" s="1187"/>
      <c r="D51" s="106"/>
      <c r="E51" s="1192" t="s">
        <v>44</v>
      </c>
      <c r="F51" s="1192"/>
      <c r="G51" s="1192"/>
      <c r="H51" s="1193"/>
      <c r="I51" s="358">
        <v>1172</v>
      </c>
      <c r="J51" s="359">
        <v>1206</v>
      </c>
      <c r="K51" s="359">
        <v>1291</v>
      </c>
      <c r="L51" s="359">
        <v>1321</v>
      </c>
      <c r="M51" s="360">
        <v>1316</v>
      </c>
    </row>
    <row r="52" spans="2:13" ht="27.75" customHeight="1" x14ac:dyDescent="0.2">
      <c r="B52" s="1188"/>
      <c r="C52" s="1189"/>
      <c r="D52" s="106"/>
      <c r="E52" s="1192" t="s">
        <v>45</v>
      </c>
      <c r="F52" s="1192"/>
      <c r="G52" s="1192"/>
      <c r="H52" s="1193"/>
      <c r="I52" s="358">
        <v>45271</v>
      </c>
      <c r="J52" s="359">
        <v>45462</v>
      </c>
      <c r="K52" s="359">
        <v>45327</v>
      </c>
      <c r="L52" s="359">
        <v>44175</v>
      </c>
      <c r="M52" s="360">
        <v>44109</v>
      </c>
    </row>
    <row r="53" spans="2:13" ht="27.75" customHeight="1" thickBot="1" x14ac:dyDescent="0.25">
      <c r="B53" s="1199" t="s">
        <v>46</v>
      </c>
      <c r="C53" s="1200"/>
      <c r="D53" s="110"/>
      <c r="E53" s="1201" t="s">
        <v>47</v>
      </c>
      <c r="F53" s="1201"/>
      <c r="G53" s="1201"/>
      <c r="H53" s="1202"/>
      <c r="I53" s="361">
        <v>6801</v>
      </c>
      <c r="J53" s="362">
        <v>6624</v>
      </c>
      <c r="K53" s="362">
        <v>9304</v>
      </c>
      <c r="L53" s="362">
        <v>7928</v>
      </c>
      <c r="M53" s="363">
        <v>8032</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FXeNLGncd92ygGzv2ZkOw+X2/PNd0q/12/43S71qYa/SYzQkei/eLi0fw4gg8cu/hCGoaxMBEdjR21oIajlA==" saltValue="tJxD8f/Wr6tR69kuXM0W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58" sqref="H58"/>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560</v>
      </c>
      <c r="G54" s="119" t="s">
        <v>561</v>
      </c>
      <c r="H54" s="120" t="s">
        <v>562</v>
      </c>
    </row>
    <row r="55" spans="2:8" ht="52.5" customHeight="1" x14ac:dyDescent="0.2">
      <c r="B55" s="121"/>
      <c r="C55" s="1211" t="s">
        <v>50</v>
      </c>
      <c r="D55" s="1211"/>
      <c r="E55" s="1212"/>
      <c r="F55" s="122">
        <v>1858</v>
      </c>
      <c r="G55" s="122">
        <v>1704</v>
      </c>
      <c r="H55" s="123">
        <v>2852</v>
      </c>
    </row>
    <row r="56" spans="2:8" ht="52.5" customHeight="1" x14ac:dyDescent="0.2">
      <c r="B56" s="124"/>
      <c r="C56" s="1213" t="s">
        <v>51</v>
      </c>
      <c r="D56" s="1213"/>
      <c r="E56" s="1214"/>
      <c r="F56" s="125">
        <v>607</v>
      </c>
      <c r="G56" s="125">
        <v>507</v>
      </c>
      <c r="H56" s="126">
        <v>1057</v>
      </c>
    </row>
    <row r="57" spans="2:8" ht="53.25" customHeight="1" x14ac:dyDescent="0.2">
      <c r="B57" s="124"/>
      <c r="C57" s="1215" t="s">
        <v>52</v>
      </c>
      <c r="D57" s="1215"/>
      <c r="E57" s="1216"/>
      <c r="F57" s="127">
        <v>6704</v>
      </c>
      <c r="G57" s="127">
        <v>6446</v>
      </c>
      <c r="H57" s="128">
        <v>5895</v>
      </c>
    </row>
    <row r="58" spans="2:8" ht="45.75" customHeight="1" x14ac:dyDescent="0.2">
      <c r="B58" s="129"/>
      <c r="C58" s="1203" t="s">
        <v>581</v>
      </c>
      <c r="D58" s="1204"/>
      <c r="E58" s="1205"/>
      <c r="F58" s="130">
        <v>4092</v>
      </c>
      <c r="G58" s="130">
        <v>3951</v>
      </c>
      <c r="H58" s="131">
        <v>3535</v>
      </c>
    </row>
    <row r="59" spans="2:8" ht="45.75" customHeight="1" x14ac:dyDescent="0.2">
      <c r="B59" s="129"/>
      <c r="C59" s="1203" t="s">
        <v>582</v>
      </c>
      <c r="D59" s="1204"/>
      <c r="E59" s="1205"/>
      <c r="F59" s="130">
        <v>1128</v>
      </c>
      <c r="G59" s="130">
        <v>1116</v>
      </c>
      <c r="H59" s="131">
        <v>1105</v>
      </c>
    </row>
    <row r="60" spans="2:8" ht="45.75" customHeight="1" x14ac:dyDescent="0.2">
      <c r="B60" s="129"/>
      <c r="C60" s="1203" t="s">
        <v>583</v>
      </c>
      <c r="D60" s="1204"/>
      <c r="E60" s="1205"/>
      <c r="F60" s="130">
        <v>1111</v>
      </c>
      <c r="G60" s="130">
        <v>972</v>
      </c>
      <c r="H60" s="131">
        <v>830</v>
      </c>
    </row>
    <row r="61" spans="2:8" ht="45.75" customHeight="1" x14ac:dyDescent="0.2">
      <c r="B61" s="129"/>
      <c r="C61" s="1203" t="s">
        <v>584</v>
      </c>
      <c r="D61" s="1204"/>
      <c r="E61" s="1205"/>
      <c r="F61" s="130">
        <v>180</v>
      </c>
      <c r="G61" s="130">
        <v>163</v>
      </c>
      <c r="H61" s="131">
        <v>139</v>
      </c>
    </row>
    <row r="62" spans="2:8" ht="45.75" customHeight="1" thickBot="1" x14ac:dyDescent="0.25">
      <c r="B62" s="132"/>
      <c r="C62" s="1206" t="s">
        <v>585</v>
      </c>
      <c r="D62" s="1207"/>
      <c r="E62" s="1208"/>
      <c r="F62" s="133">
        <v>63</v>
      </c>
      <c r="G62" s="133">
        <v>68</v>
      </c>
      <c r="H62" s="134">
        <v>73</v>
      </c>
    </row>
    <row r="63" spans="2:8" ht="52.5" customHeight="1" thickBot="1" x14ac:dyDescent="0.25">
      <c r="B63" s="135"/>
      <c r="C63" s="1209" t="s">
        <v>53</v>
      </c>
      <c r="D63" s="1209"/>
      <c r="E63" s="1210"/>
      <c r="F63" s="136">
        <v>9169</v>
      </c>
      <c r="G63" s="136">
        <v>8657</v>
      </c>
      <c r="H63" s="137">
        <v>9804</v>
      </c>
    </row>
    <row r="64" spans="2:8" ht="13.2" x14ac:dyDescent="0.2"/>
  </sheetData>
  <sheetProtection algorithmName="SHA-512" hashValue="QXyeKGmpNvJPmLRJqFBRF1YHtBz/pYVkMAZ7UbIF2jpNaKoSXW2qoARNI79GyXJUP2TEHMawUm0V6yCsJ+yoPQ==" saltValue="JjqLh+zxo2Qsjp5et/as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555</v>
      </c>
      <c r="G2" s="151"/>
      <c r="H2" s="152"/>
    </row>
    <row r="3" spans="1:8" x14ac:dyDescent="0.2">
      <c r="A3" s="148" t="s">
        <v>548</v>
      </c>
      <c r="B3" s="153"/>
      <c r="C3" s="154"/>
      <c r="D3" s="155">
        <v>43796</v>
      </c>
      <c r="E3" s="156"/>
      <c r="F3" s="157">
        <v>43226</v>
      </c>
      <c r="G3" s="158"/>
      <c r="H3" s="159"/>
    </row>
    <row r="4" spans="1:8" x14ac:dyDescent="0.2">
      <c r="A4" s="160"/>
      <c r="B4" s="161"/>
      <c r="C4" s="162"/>
      <c r="D4" s="163">
        <v>19198</v>
      </c>
      <c r="E4" s="164"/>
      <c r="F4" s="165">
        <v>22622</v>
      </c>
      <c r="G4" s="166"/>
      <c r="H4" s="167"/>
    </row>
    <row r="5" spans="1:8" x14ac:dyDescent="0.2">
      <c r="A5" s="148" t="s">
        <v>550</v>
      </c>
      <c r="B5" s="153"/>
      <c r="C5" s="154"/>
      <c r="D5" s="155">
        <v>40791</v>
      </c>
      <c r="E5" s="156"/>
      <c r="F5" s="157">
        <v>42836</v>
      </c>
      <c r="G5" s="158"/>
      <c r="H5" s="159"/>
    </row>
    <row r="6" spans="1:8" x14ac:dyDescent="0.2">
      <c r="A6" s="160"/>
      <c r="B6" s="161"/>
      <c r="C6" s="162"/>
      <c r="D6" s="163">
        <v>11889</v>
      </c>
      <c r="E6" s="164"/>
      <c r="F6" s="165">
        <v>22936</v>
      </c>
      <c r="G6" s="166"/>
      <c r="H6" s="167"/>
    </row>
    <row r="7" spans="1:8" x14ac:dyDescent="0.2">
      <c r="A7" s="148" t="s">
        <v>551</v>
      </c>
      <c r="B7" s="153"/>
      <c r="C7" s="154"/>
      <c r="D7" s="155">
        <v>37798</v>
      </c>
      <c r="E7" s="156"/>
      <c r="F7" s="157">
        <v>44161</v>
      </c>
      <c r="G7" s="158"/>
      <c r="H7" s="159"/>
    </row>
    <row r="8" spans="1:8" x14ac:dyDescent="0.2">
      <c r="A8" s="160"/>
      <c r="B8" s="161"/>
      <c r="C8" s="162"/>
      <c r="D8" s="163">
        <v>13686</v>
      </c>
      <c r="E8" s="164"/>
      <c r="F8" s="165">
        <v>23644</v>
      </c>
      <c r="G8" s="166"/>
      <c r="H8" s="167"/>
    </row>
    <row r="9" spans="1:8" x14ac:dyDescent="0.2">
      <c r="A9" s="148" t="s">
        <v>552</v>
      </c>
      <c r="B9" s="153"/>
      <c r="C9" s="154"/>
      <c r="D9" s="155">
        <v>26799</v>
      </c>
      <c r="E9" s="156"/>
      <c r="F9" s="157">
        <v>43955</v>
      </c>
      <c r="G9" s="158"/>
      <c r="H9" s="159"/>
    </row>
    <row r="10" spans="1:8" x14ac:dyDescent="0.2">
      <c r="A10" s="160"/>
      <c r="B10" s="161"/>
      <c r="C10" s="162"/>
      <c r="D10" s="163">
        <v>11705</v>
      </c>
      <c r="E10" s="164"/>
      <c r="F10" s="165">
        <v>21318</v>
      </c>
      <c r="G10" s="166"/>
      <c r="H10" s="167"/>
    </row>
    <row r="11" spans="1:8" x14ac:dyDescent="0.2">
      <c r="A11" s="148" t="s">
        <v>553</v>
      </c>
      <c r="B11" s="153"/>
      <c r="C11" s="154"/>
      <c r="D11" s="155">
        <v>49762</v>
      </c>
      <c r="E11" s="156"/>
      <c r="F11" s="157">
        <v>41921</v>
      </c>
      <c r="G11" s="158"/>
      <c r="H11" s="159"/>
    </row>
    <row r="12" spans="1:8" x14ac:dyDescent="0.2">
      <c r="A12" s="160"/>
      <c r="B12" s="161"/>
      <c r="C12" s="168"/>
      <c r="D12" s="163">
        <v>38827</v>
      </c>
      <c r="E12" s="164"/>
      <c r="F12" s="165">
        <v>21655</v>
      </c>
      <c r="G12" s="166"/>
      <c r="H12" s="167"/>
    </row>
    <row r="13" spans="1:8" x14ac:dyDescent="0.2">
      <c r="A13" s="148"/>
      <c r="B13" s="153"/>
      <c r="C13" s="169"/>
      <c r="D13" s="170">
        <v>39789</v>
      </c>
      <c r="E13" s="171"/>
      <c r="F13" s="172">
        <v>43220</v>
      </c>
      <c r="G13" s="173"/>
      <c r="H13" s="159"/>
    </row>
    <row r="14" spans="1:8" x14ac:dyDescent="0.2">
      <c r="A14" s="160"/>
      <c r="B14" s="161"/>
      <c r="C14" s="162"/>
      <c r="D14" s="163">
        <v>19061</v>
      </c>
      <c r="E14" s="164"/>
      <c r="F14" s="165">
        <v>22435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7.19</v>
      </c>
      <c r="C19" s="174">
        <f>ROUND(VALUE(SUBSTITUTE(実質収支比率等に係る経年分析!G$48,"▲","-")),2)</f>
        <v>5.53</v>
      </c>
      <c r="D19" s="174">
        <f>ROUND(VALUE(SUBSTITUTE(実質収支比率等に係る経年分析!H$48,"▲","-")),2)</f>
        <v>7.65</v>
      </c>
      <c r="E19" s="174">
        <f>ROUND(VALUE(SUBSTITUTE(実質収支比率等に係る経年分析!I$48,"▲","-")),2)</f>
        <v>14.32</v>
      </c>
      <c r="F19" s="174">
        <f>ROUND(VALUE(SUBSTITUTE(実質収支比率等に係る経年分析!J$48,"▲","-")),2)</f>
        <v>11.47</v>
      </c>
    </row>
    <row r="20" spans="1:11" x14ac:dyDescent="0.2">
      <c r="A20" s="174" t="s">
        <v>57</v>
      </c>
      <c r="B20" s="174">
        <f>ROUND(VALUE(SUBSTITUTE(実質収支比率等に係る経年分析!F$47,"▲","-")),2)</f>
        <v>10.97</v>
      </c>
      <c r="C20" s="174">
        <f>ROUND(VALUE(SUBSTITUTE(実質収支比率等に係る経年分析!G$47,"▲","-")),2)</f>
        <v>9.73</v>
      </c>
      <c r="D20" s="174">
        <f>ROUND(VALUE(SUBSTITUTE(実質収支比率等に係る経年分析!H$47,"▲","-")),2)</f>
        <v>6.5</v>
      </c>
      <c r="E20" s="174">
        <f>ROUND(VALUE(SUBSTITUTE(実質収支比率等に係る経年分析!I$47,"▲","-")),2)</f>
        <v>5.77</v>
      </c>
      <c r="F20" s="174">
        <f>ROUND(VALUE(SUBSTITUTE(実質収支比率等に係る経年分析!J$47,"▲","-")),2)</f>
        <v>9.85</v>
      </c>
    </row>
    <row r="21" spans="1:11" x14ac:dyDescent="0.2">
      <c r="A21" s="174" t="s">
        <v>58</v>
      </c>
      <c r="B21" s="174">
        <f>IF(ISNUMBER(VALUE(SUBSTITUTE(実質収支比率等に係る経年分析!F$49,"▲","-"))),ROUND(VALUE(SUBSTITUTE(実質収支比率等に係る経年分析!F$49,"▲","-")),2),NA())</f>
        <v>1.6</v>
      </c>
      <c r="C21" s="174">
        <f>IF(ISNUMBER(VALUE(SUBSTITUTE(実質収支比率等に係る経年分析!G$49,"▲","-"))),ROUND(VALUE(SUBSTITUTE(実質収支比率等に係る経年分析!G$49,"▲","-")),2),NA())</f>
        <v>-2.95</v>
      </c>
      <c r="D21" s="174">
        <f>IF(ISNUMBER(VALUE(SUBSTITUTE(実質収支比率等に係る経年分析!H$49,"▲","-"))),ROUND(VALUE(SUBSTITUTE(実質収支比率等に係る経年分析!H$49,"▲","-")),2),NA())</f>
        <v>-0.88</v>
      </c>
      <c r="E21" s="174">
        <f>IF(ISNUMBER(VALUE(SUBSTITUTE(実質収支比率等に係る経年分析!I$49,"▲","-"))),ROUND(VALUE(SUBSTITUTE(実質収支比率等に係る経年分析!I$49,"▲","-")),2),NA())</f>
        <v>6.39</v>
      </c>
      <c r="F21" s="174">
        <f>IF(ISNUMBER(VALUE(SUBSTITUTE(実質収支比率等に係る経年分析!J$49,"▲","-"))),ROUND(VALUE(SUBSTITUTE(実質収支比率等に係る経年分析!J$49,"▲","-")),2),NA())</f>
        <v>0.85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1.07</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0.05</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0.03</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簡易水道事業会計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2">
      <c r="A30" s="175" t="str">
        <f>IF(連結実質赤字比率に係る赤字・黒字の構成分析!C$40="",NA(),連結実質赤字比率に係る赤字・黒字の構成分析!C$40)</f>
        <v>三本松地区宅地整備事業特別会計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0.41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0.37</v>
      </c>
    </row>
    <row r="31" spans="1:11" x14ac:dyDescent="0.2">
      <c r="A31" s="175" t="str">
        <f>IF(連結実質赤字比率に係る赤字・黒字の構成分析!C$39="",NA(),連結実質赤字比率に係る赤字・黒字の構成分析!C$39)</f>
        <v>扇町土地区画整理事業特別会計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1.06</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0.57999999999999996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1.0900000000000001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1.36</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1.1499999999999999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1.44</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1.1000000000000001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2.31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2.34</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7.19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5.53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7.65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14.32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11.47</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6.31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7.99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9.65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11.19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4097</v>
      </c>
      <c r="E42" s="176"/>
      <c r="F42" s="176"/>
      <c r="G42" s="176">
        <f>'実質公債費比率（分子）の構造'!L$52</f>
        <v>3957</v>
      </c>
      <c r="H42" s="176"/>
      <c r="I42" s="176"/>
      <c r="J42" s="176">
        <f>'実質公債費比率（分子）の構造'!M$52</f>
        <v>3965</v>
      </c>
      <c r="K42" s="176"/>
      <c r="L42" s="176"/>
      <c r="M42" s="176">
        <f>'実質公債費比率（分子）の構造'!N$52</f>
        <v>3898</v>
      </c>
      <c r="N42" s="176"/>
      <c r="O42" s="176"/>
      <c r="P42" s="176">
        <f>'実質公債費比率（分子）の構造'!O$52</f>
        <v>3895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75</v>
      </c>
      <c r="C44" s="176"/>
      <c r="D44" s="176"/>
      <c r="E44" s="176">
        <f>'実質公債費比率（分子）の構造'!L$50</f>
        <v>49</v>
      </c>
      <c r="F44" s="176"/>
      <c r="G44" s="176"/>
      <c r="H44" s="176">
        <f>'実質公債費比率（分子）の構造'!M$50</f>
        <v>14</v>
      </c>
      <c r="I44" s="176"/>
      <c r="J44" s="176"/>
      <c r="K44" s="176">
        <f>'実質公債費比率（分子）の構造'!N$50</f>
        <v>14</v>
      </c>
      <c r="L44" s="176"/>
      <c r="M44" s="176"/>
      <c r="N44" s="176">
        <f>'実質公債費比率（分子）の構造'!O$50</f>
        <v>13</v>
      </c>
      <c r="O44" s="176"/>
      <c r="P44" s="176"/>
    </row>
    <row r="45" spans="1:16" x14ac:dyDescent="0.2">
      <c r="A45" s="176" t="s">
        <v>68</v>
      </c>
      <c r="B45" s="176">
        <f>'実質公債費比率（分子）の構造'!K$49</f>
        <v>63</v>
      </c>
      <c r="C45" s="176"/>
      <c r="D45" s="176"/>
      <c r="E45" s="176">
        <f>'実質公債費比率（分子）の構造'!L$49</f>
        <v>58</v>
      </c>
      <c r="F45" s="176"/>
      <c r="G45" s="176"/>
      <c r="H45" s="176">
        <f>'実質公債費比率（分子）の構造'!M$49</f>
        <v>53</v>
      </c>
      <c r="I45" s="176"/>
      <c r="J45" s="176"/>
      <c r="K45" s="176">
        <f>'実質公債費比率（分子）の構造'!N$49</f>
        <v>61</v>
      </c>
      <c r="L45" s="176"/>
      <c r="M45" s="176"/>
      <c r="N45" s="176">
        <f>'実質公債費比率（分子）の構造'!O$49</f>
        <v>58</v>
      </c>
      <c r="O45" s="176"/>
      <c r="P45" s="176"/>
    </row>
    <row r="46" spans="1:16" x14ac:dyDescent="0.2">
      <c r="A46" s="176" t="s">
        <v>69</v>
      </c>
      <c r="B46" s="176">
        <f>'実質公債費比率（分子）の構造'!K$48</f>
        <v>758</v>
      </c>
      <c r="C46" s="176"/>
      <c r="D46" s="176"/>
      <c r="E46" s="176">
        <f>'実質公債費比率（分子）の構造'!L$48</f>
        <v>876</v>
      </c>
      <c r="F46" s="176"/>
      <c r="G46" s="176"/>
      <c r="H46" s="176">
        <f>'実質公債費比率（分子）の構造'!M$48</f>
        <v>818</v>
      </c>
      <c r="I46" s="176"/>
      <c r="J46" s="176"/>
      <c r="K46" s="176">
        <f>'実質公債費比率（分子）の構造'!N$48</f>
        <v>729</v>
      </c>
      <c r="L46" s="176"/>
      <c r="M46" s="176"/>
      <c r="N46" s="176">
        <f>'実質公債費比率（分子）の構造'!O$48</f>
        <v>730</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4542</v>
      </c>
      <c r="C49" s="176"/>
      <c r="D49" s="176"/>
      <c r="E49" s="176">
        <f>'実質公債費比率（分子）の構造'!L$45</f>
        <v>4247</v>
      </c>
      <c r="F49" s="176"/>
      <c r="G49" s="176"/>
      <c r="H49" s="176">
        <f>'実質公債費比率（分子）の構造'!M$45</f>
        <v>4207</v>
      </c>
      <c r="I49" s="176"/>
      <c r="J49" s="176"/>
      <c r="K49" s="176">
        <f>'実質公債費比率（分子）の構造'!N$45</f>
        <v>4285</v>
      </c>
      <c r="L49" s="176"/>
      <c r="M49" s="176"/>
      <c r="N49" s="176">
        <f>'実質公債費比率（分子）の構造'!O$45</f>
        <v>4431</v>
      </c>
      <c r="O49" s="176"/>
      <c r="P49" s="176"/>
    </row>
    <row r="50" spans="1:16" x14ac:dyDescent="0.2">
      <c r="A50" s="176" t="s">
        <v>73</v>
      </c>
      <c r="B50" s="176" t="e">
        <f>NA()</f>
        <v>#N/A</v>
      </c>
      <c r="C50" s="176">
        <f>IF(ISNUMBER('実質公債費比率（分子）の構造'!K$53),'実質公債費比率（分子）の構造'!K$53,NA())</f>
        <v>1341</v>
      </c>
      <c r="D50" s="176" t="e">
        <f>NA()</f>
        <v>#N/A</v>
      </c>
      <c r="E50" s="176" t="e">
        <f>NA()</f>
        <v>#N/A</v>
      </c>
      <c r="F50" s="176">
        <f>IF(ISNUMBER('実質公債費比率（分子）の構造'!L$53),'実質公債費比率（分子）の構造'!L$53,NA())</f>
        <v>1273</v>
      </c>
      <c r="G50" s="176" t="e">
        <f>NA()</f>
        <v>#N/A</v>
      </c>
      <c r="H50" s="176" t="e">
        <f>NA()</f>
        <v>#N/A</v>
      </c>
      <c r="I50" s="176">
        <f>IF(ISNUMBER('実質公債費比率（分子）の構造'!M$53),'実質公債費比率（分子）の構造'!M$53,NA())</f>
        <v>1127</v>
      </c>
      <c r="J50" s="176" t="e">
        <f>NA()</f>
        <v>#N/A</v>
      </c>
      <c r="K50" s="176" t="e">
        <f>NA()</f>
        <v>#N/A</v>
      </c>
      <c r="L50" s="176">
        <f>IF(ISNUMBER('実質公債費比率（分子）の構造'!N$53),'実質公債費比率（分子）の構造'!N$53,NA())</f>
        <v>1191</v>
      </c>
      <c r="M50" s="176" t="e">
        <f>NA()</f>
        <v>#N/A</v>
      </c>
      <c r="N50" s="176" t="e">
        <f>NA()</f>
        <v>#N/A</v>
      </c>
      <c r="O50" s="176">
        <f>IF(ISNUMBER('実質公債費比率（分子）の構造'!O$53),'実質公債費比率（分子）の構造'!O$53,NA())</f>
        <v>1337</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45271</v>
      </c>
      <c r="E56" s="175"/>
      <c r="F56" s="175"/>
      <c r="G56" s="175">
        <f>'将来負担比率（分子）の構造'!J$52</f>
        <v>45462</v>
      </c>
      <c r="H56" s="175"/>
      <c r="I56" s="175"/>
      <c r="J56" s="175">
        <f>'将来負担比率（分子）の構造'!K$52</f>
        <v>45327</v>
      </c>
      <c r="K56" s="175"/>
      <c r="L56" s="175"/>
      <c r="M56" s="175">
        <f>'将来負担比率（分子）の構造'!L$52</f>
        <v>44175</v>
      </c>
      <c r="N56" s="175"/>
      <c r="O56" s="175"/>
      <c r="P56" s="175">
        <f>'将来負担比率（分子）の構造'!M$52</f>
        <v>44109</v>
      </c>
    </row>
    <row r="57" spans="1:16" x14ac:dyDescent="0.2">
      <c r="A57" s="175" t="s">
        <v>44</v>
      </c>
      <c r="B57" s="175"/>
      <c r="C57" s="175"/>
      <c r="D57" s="175">
        <f>'将来負担比率（分子）の構造'!I$51</f>
        <v>1172</v>
      </c>
      <c r="E57" s="175"/>
      <c r="F57" s="175"/>
      <c r="G57" s="175">
        <f>'将来負担比率（分子）の構造'!J$51</f>
        <v>1206</v>
      </c>
      <c r="H57" s="175"/>
      <c r="I57" s="175"/>
      <c r="J57" s="175">
        <f>'将来負担比率（分子）の構造'!K$51</f>
        <v>1291</v>
      </c>
      <c r="K57" s="175"/>
      <c r="L57" s="175"/>
      <c r="M57" s="175">
        <f>'将来負担比率（分子）の構造'!L$51</f>
        <v>1321</v>
      </c>
      <c r="N57" s="175"/>
      <c r="O57" s="175"/>
      <c r="P57" s="175">
        <f>'将来負担比率（分子）の構造'!M$51</f>
        <v>1316</v>
      </c>
    </row>
    <row r="58" spans="1:16" x14ac:dyDescent="0.2">
      <c r="A58" s="175" t="s">
        <v>43</v>
      </c>
      <c r="B58" s="175"/>
      <c r="C58" s="175"/>
      <c r="D58" s="175">
        <f>'将来負担比率（分子）の構造'!I$50</f>
        <v>10350</v>
      </c>
      <c r="E58" s="175"/>
      <c r="F58" s="175"/>
      <c r="G58" s="175">
        <f>'将来負担比率（分子）の構造'!J$50</f>
        <v>10651</v>
      </c>
      <c r="H58" s="175"/>
      <c r="I58" s="175"/>
      <c r="J58" s="175">
        <f>'将来負担比率（分子）の構造'!K$50</f>
        <v>10167</v>
      </c>
      <c r="K58" s="175"/>
      <c r="L58" s="175"/>
      <c r="M58" s="175">
        <f>'将来負担比率（分子）の構造'!L$50</f>
        <v>10053</v>
      </c>
      <c r="N58" s="175"/>
      <c r="O58" s="175"/>
      <c r="P58" s="175">
        <f>'将来負担比率（分子）の構造'!M$50</f>
        <v>11391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8041</v>
      </c>
      <c r="C62" s="175"/>
      <c r="D62" s="175"/>
      <c r="E62" s="175">
        <f>'将来負担比率（分子）の構造'!J$45</f>
        <v>8090</v>
      </c>
      <c r="F62" s="175"/>
      <c r="G62" s="175"/>
      <c r="H62" s="175">
        <f>'将来負担比率（分子）の構造'!K$45</f>
        <v>8063</v>
      </c>
      <c r="I62" s="175"/>
      <c r="J62" s="175"/>
      <c r="K62" s="175">
        <f>'将来負担比率（分子）の構造'!L$45</f>
        <v>7764</v>
      </c>
      <c r="L62" s="175"/>
      <c r="M62" s="175"/>
      <c r="N62" s="175">
        <f>'将来負担比率（分子）の構造'!M$45</f>
        <v>7581</v>
      </c>
      <c r="O62" s="175"/>
      <c r="P62" s="175"/>
    </row>
    <row r="63" spans="1:16" x14ac:dyDescent="0.2">
      <c r="A63" s="175" t="s">
        <v>36</v>
      </c>
      <c r="B63" s="175">
        <f>'将来負担比率（分子）の構造'!I$44</f>
        <v>323</v>
      </c>
      <c r="C63" s="175"/>
      <c r="D63" s="175"/>
      <c r="E63" s="175">
        <f>'将来負担比率（分子）の構造'!J$44</f>
        <v>855</v>
      </c>
      <c r="F63" s="175"/>
      <c r="G63" s="175"/>
      <c r="H63" s="175">
        <f>'将来負担比率（分子）の構造'!K$44</f>
        <v>3647</v>
      </c>
      <c r="I63" s="175"/>
      <c r="J63" s="175"/>
      <c r="K63" s="175">
        <f>'将来負担比率（分子）の構造'!L$44</f>
        <v>3835</v>
      </c>
      <c r="L63" s="175"/>
      <c r="M63" s="175"/>
      <c r="N63" s="175">
        <f>'将来負担比率（分子）の構造'!M$44</f>
        <v>4242</v>
      </c>
      <c r="O63" s="175"/>
      <c r="P63" s="175"/>
    </row>
    <row r="64" spans="1:16" x14ac:dyDescent="0.2">
      <c r="A64" s="175" t="s">
        <v>35</v>
      </c>
      <c r="B64" s="175">
        <f>'将来負担比率（分子）の構造'!I$43</f>
        <v>9360</v>
      </c>
      <c r="C64" s="175"/>
      <c r="D64" s="175"/>
      <c r="E64" s="175">
        <f>'将来負担比率（分子）の構造'!J$43</f>
        <v>9256</v>
      </c>
      <c r="F64" s="175"/>
      <c r="G64" s="175"/>
      <c r="H64" s="175">
        <f>'将来負担比率（分子）の構造'!K$43</f>
        <v>8606</v>
      </c>
      <c r="I64" s="175"/>
      <c r="J64" s="175"/>
      <c r="K64" s="175">
        <f>'将来負担比率（分子）の構造'!L$43</f>
        <v>7178</v>
      </c>
      <c r="L64" s="175"/>
      <c r="M64" s="175"/>
      <c r="N64" s="175">
        <f>'将来負担比率（分子）の構造'!M$43</f>
        <v>7869</v>
      </c>
      <c r="O64" s="175"/>
      <c r="P64" s="175"/>
    </row>
    <row r="65" spans="1:16" x14ac:dyDescent="0.2">
      <c r="A65" s="175" t="s">
        <v>34</v>
      </c>
      <c r="B65" s="175">
        <f>'将来負担比率（分子）の構造'!I$42</f>
        <v>44</v>
      </c>
      <c r="C65" s="175"/>
      <c r="D65" s="175"/>
      <c r="E65" s="175">
        <f>'将来負担比率（分子）の構造'!J$42</f>
        <v>9</v>
      </c>
      <c r="F65" s="175"/>
      <c r="G65" s="175"/>
      <c r="H65" s="175">
        <f>'将来負担比率（分子）の構造'!K$42</f>
        <v>8</v>
      </c>
      <c r="I65" s="175"/>
      <c r="J65" s="175"/>
      <c r="K65" s="175">
        <f>'将来負担比率（分子）の構造'!L$42</f>
        <v>8</v>
      </c>
      <c r="L65" s="175"/>
      <c r="M65" s="175"/>
      <c r="N65" s="175">
        <f>'将来負担比率（分子）の構造'!M$42</f>
        <v>7</v>
      </c>
      <c r="O65" s="175"/>
      <c r="P65" s="175"/>
    </row>
    <row r="66" spans="1:16" x14ac:dyDescent="0.2">
      <c r="A66" s="175" t="s">
        <v>33</v>
      </c>
      <c r="B66" s="175">
        <f>'将来負担比率（分子）の構造'!I$41</f>
        <v>45825</v>
      </c>
      <c r="C66" s="175"/>
      <c r="D66" s="175"/>
      <c r="E66" s="175">
        <f>'将来負担比率（分子）の構造'!J$41</f>
        <v>45732</v>
      </c>
      <c r="F66" s="175"/>
      <c r="G66" s="175"/>
      <c r="H66" s="175">
        <f>'将来負担比率（分子）の構造'!K$41</f>
        <v>45765</v>
      </c>
      <c r="I66" s="175"/>
      <c r="J66" s="175"/>
      <c r="K66" s="175">
        <f>'将来負担比率（分子）の構造'!L$41</f>
        <v>44692</v>
      </c>
      <c r="L66" s="175"/>
      <c r="M66" s="175"/>
      <c r="N66" s="175">
        <f>'将来負担比率（分子）の構造'!M$41</f>
        <v>45149</v>
      </c>
      <c r="O66" s="175"/>
      <c r="P66" s="175"/>
    </row>
    <row r="67" spans="1:16" x14ac:dyDescent="0.2">
      <c r="A67" s="175" t="s">
        <v>77</v>
      </c>
      <c r="B67" s="175" t="e">
        <f>NA()</f>
        <v>#N/A</v>
      </c>
      <c r="C67" s="175">
        <f>IF(ISNUMBER('将来負担比率（分子）の構造'!I$53), IF('将来負担比率（分子）の構造'!I$53 &lt; 0, 0, '将来負担比率（分子）の構造'!I$53), NA())</f>
        <v>6801</v>
      </c>
      <c r="D67" s="175" t="e">
        <f>NA()</f>
        <v>#N/A</v>
      </c>
      <c r="E67" s="175" t="e">
        <f>NA()</f>
        <v>#N/A</v>
      </c>
      <c r="F67" s="175">
        <f>IF(ISNUMBER('将来負担比率（分子）の構造'!J$53), IF('将来負担比率（分子）の構造'!J$53 &lt; 0, 0, '将来負担比率（分子）の構造'!J$53), NA())</f>
        <v>6624</v>
      </c>
      <c r="G67" s="175" t="e">
        <f>NA()</f>
        <v>#N/A</v>
      </c>
      <c r="H67" s="175" t="e">
        <f>NA()</f>
        <v>#N/A</v>
      </c>
      <c r="I67" s="175">
        <f>IF(ISNUMBER('将来負担比率（分子）の構造'!K$53), IF('将来負担比率（分子）の構造'!K$53 &lt; 0, 0, '将来負担比率（分子）の構造'!K$53), NA())</f>
        <v>9304</v>
      </c>
      <c r="J67" s="175" t="e">
        <f>NA()</f>
        <v>#N/A</v>
      </c>
      <c r="K67" s="175" t="e">
        <f>NA()</f>
        <v>#N/A</v>
      </c>
      <c r="L67" s="175">
        <f>IF(ISNUMBER('将来負担比率（分子）の構造'!L$53), IF('将来負担比率（分子）の構造'!L$53 &lt; 0, 0, '将来負担比率（分子）の構造'!L$53), NA())</f>
        <v>7928</v>
      </c>
      <c r="M67" s="175" t="e">
        <f>NA()</f>
        <v>#N/A</v>
      </c>
      <c r="N67" s="175" t="e">
        <f>NA()</f>
        <v>#N/A</v>
      </c>
      <c r="O67" s="175">
        <f>IF(ISNUMBER('将来負担比率（分子）の構造'!M$53), IF('将来負担比率（分子）の構造'!M$53 &lt; 0, 0, '将来負担比率（分子）の構造'!M$53), NA())</f>
        <v>8032</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1858</v>
      </c>
      <c r="C72" s="179">
        <f>基金残高に係る経年分析!G55</f>
        <v>1704</v>
      </c>
      <c r="D72" s="179">
        <f>基金残高に係る経年分析!H55</f>
        <v>2852</v>
      </c>
    </row>
    <row r="73" spans="1:16" x14ac:dyDescent="0.2">
      <c r="A73" s="178" t="s">
        <v>80</v>
      </c>
      <c r="B73" s="179">
        <f>基金残高に係る経年分析!F56</f>
        <v>607</v>
      </c>
      <c r="C73" s="179">
        <f>基金残高に係る経年分析!G56</f>
        <v>507</v>
      </c>
      <c r="D73" s="179">
        <f>基金残高に係る経年分析!H56</f>
        <v>1057</v>
      </c>
    </row>
    <row r="74" spans="1:16" x14ac:dyDescent="0.2">
      <c r="A74" s="178" t="s">
        <v>81</v>
      </c>
      <c r="B74" s="179">
        <f>基金残高に係る経年分析!F57</f>
        <v>6704</v>
      </c>
      <c r="C74" s="179">
        <f>基金残高に係る経年分析!G57</f>
        <v>6446</v>
      </c>
      <c r="D74" s="179">
        <f>基金残高に係る経年分析!H57</f>
        <v>5895</v>
      </c>
    </row>
  </sheetData>
  <sheetProtection algorithmName="SHA-512" hashValue="zRcusStbak0XleRIKqggFEWaAa2ygtB2sUYDupQuBXgq4tHMwrQEtp7oQSs2ZCDu7EJIYLao/U2VNTnpSag5MA==" saltValue="uXnN11VTUDE4evG/1L5P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233</v>
      </c>
      <c r="C5" s="610"/>
      <c r="D5" s="610"/>
      <c r="E5" s="610"/>
      <c r="F5" s="610"/>
      <c r="G5" s="610"/>
      <c r="H5" s="610"/>
      <c r="I5" s="610"/>
      <c r="J5" s="610"/>
      <c r="K5" s="610"/>
      <c r="L5" s="610"/>
      <c r="M5" s="610"/>
      <c r="N5" s="610"/>
      <c r="O5" s="610"/>
      <c r="P5" s="610"/>
      <c r="Q5" s="611"/>
      <c r="R5" s="612">
        <v>15844493</v>
      </c>
      <c r="S5" s="613"/>
      <c r="T5" s="613"/>
      <c r="U5" s="613"/>
      <c r="V5" s="613"/>
      <c r="W5" s="613"/>
      <c r="X5" s="613"/>
      <c r="Y5" s="614"/>
      <c r="Z5" s="615">
        <v>26.3</v>
      </c>
      <c r="AA5" s="615"/>
      <c r="AB5" s="615"/>
      <c r="AC5" s="615"/>
      <c r="AD5" s="616">
        <v>15844493</v>
      </c>
      <c r="AE5" s="616"/>
      <c r="AF5" s="616"/>
      <c r="AG5" s="616"/>
      <c r="AH5" s="616"/>
      <c r="AI5" s="616"/>
      <c r="AJ5" s="616"/>
      <c r="AK5" s="616"/>
      <c r="AL5" s="617">
        <v>53.9</v>
      </c>
      <c r="AM5" s="618"/>
      <c r="AN5" s="618"/>
      <c r="AO5" s="619"/>
      <c r="AP5" s="609" t="s">
        <v>234</v>
      </c>
      <c r="AQ5" s="610"/>
      <c r="AR5" s="610"/>
      <c r="AS5" s="610"/>
      <c r="AT5" s="610"/>
      <c r="AU5" s="610"/>
      <c r="AV5" s="610"/>
      <c r="AW5" s="610"/>
      <c r="AX5" s="610"/>
      <c r="AY5" s="610"/>
      <c r="AZ5" s="610"/>
      <c r="BA5" s="610"/>
      <c r="BB5" s="610"/>
      <c r="BC5" s="610"/>
      <c r="BD5" s="610"/>
      <c r="BE5" s="610"/>
      <c r="BF5" s="611"/>
      <c r="BG5" s="623">
        <v>15765890</v>
      </c>
      <c r="BH5" s="624"/>
      <c r="BI5" s="624"/>
      <c r="BJ5" s="624"/>
      <c r="BK5" s="624"/>
      <c r="BL5" s="624"/>
      <c r="BM5" s="624"/>
      <c r="BN5" s="625"/>
      <c r="BO5" s="626">
        <v>99.5</v>
      </c>
      <c r="BP5" s="626"/>
      <c r="BQ5" s="626"/>
      <c r="BR5" s="626"/>
      <c r="BS5" s="627">
        <v>564946</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2">
      <c r="B6" s="620" t="s">
        <v>238</v>
      </c>
      <c r="C6" s="621"/>
      <c r="D6" s="621"/>
      <c r="E6" s="621"/>
      <c r="F6" s="621"/>
      <c r="G6" s="621"/>
      <c r="H6" s="621"/>
      <c r="I6" s="621"/>
      <c r="J6" s="621"/>
      <c r="K6" s="621"/>
      <c r="L6" s="621"/>
      <c r="M6" s="621"/>
      <c r="N6" s="621"/>
      <c r="O6" s="621"/>
      <c r="P6" s="621"/>
      <c r="Q6" s="622"/>
      <c r="R6" s="623">
        <v>452256</v>
      </c>
      <c r="S6" s="624"/>
      <c r="T6" s="624"/>
      <c r="U6" s="624"/>
      <c r="V6" s="624"/>
      <c r="W6" s="624"/>
      <c r="X6" s="624"/>
      <c r="Y6" s="625"/>
      <c r="Z6" s="626">
        <v>0.7</v>
      </c>
      <c r="AA6" s="626"/>
      <c r="AB6" s="626"/>
      <c r="AC6" s="626"/>
      <c r="AD6" s="627">
        <v>452256</v>
      </c>
      <c r="AE6" s="627"/>
      <c r="AF6" s="627"/>
      <c r="AG6" s="627"/>
      <c r="AH6" s="627"/>
      <c r="AI6" s="627"/>
      <c r="AJ6" s="627"/>
      <c r="AK6" s="627"/>
      <c r="AL6" s="628">
        <v>1.5</v>
      </c>
      <c r="AM6" s="629"/>
      <c r="AN6" s="629"/>
      <c r="AO6" s="630"/>
      <c r="AP6" s="620" t="s">
        <v>239</v>
      </c>
      <c r="AQ6" s="621"/>
      <c r="AR6" s="621"/>
      <c r="AS6" s="621"/>
      <c r="AT6" s="621"/>
      <c r="AU6" s="621"/>
      <c r="AV6" s="621"/>
      <c r="AW6" s="621"/>
      <c r="AX6" s="621"/>
      <c r="AY6" s="621"/>
      <c r="AZ6" s="621"/>
      <c r="BA6" s="621"/>
      <c r="BB6" s="621"/>
      <c r="BC6" s="621"/>
      <c r="BD6" s="621"/>
      <c r="BE6" s="621"/>
      <c r="BF6" s="622"/>
      <c r="BG6" s="623">
        <v>15765890</v>
      </c>
      <c r="BH6" s="624"/>
      <c r="BI6" s="624"/>
      <c r="BJ6" s="624"/>
      <c r="BK6" s="624"/>
      <c r="BL6" s="624"/>
      <c r="BM6" s="624"/>
      <c r="BN6" s="625"/>
      <c r="BO6" s="626">
        <v>99.5</v>
      </c>
      <c r="BP6" s="626"/>
      <c r="BQ6" s="626"/>
      <c r="BR6" s="626"/>
      <c r="BS6" s="627">
        <v>564946</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357099</v>
      </c>
      <c r="CS6" s="624"/>
      <c r="CT6" s="624"/>
      <c r="CU6" s="624"/>
      <c r="CV6" s="624"/>
      <c r="CW6" s="624"/>
      <c r="CX6" s="624"/>
      <c r="CY6" s="625"/>
      <c r="CZ6" s="617">
        <v>0.6</v>
      </c>
      <c r="DA6" s="618"/>
      <c r="DB6" s="618"/>
      <c r="DC6" s="634"/>
      <c r="DD6" s="632">
        <v>36</v>
      </c>
      <c r="DE6" s="624"/>
      <c r="DF6" s="624"/>
      <c r="DG6" s="624"/>
      <c r="DH6" s="624"/>
      <c r="DI6" s="624"/>
      <c r="DJ6" s="624"/>
      <c r="DK6" s="624"/>
      <c r="DL6" s="624"/>
      <c r="DM6" s="624"/>
      <c r="DN6" s="624"/>
      <c r="DO6" s="624"/>
      <c r="DP6" s="625"/>
      <c r="DQ6" s="632">
        <v>355089</v>
      </c>
      <c r="DR6" s="624"/>
      <c r="DS6" s="624"/>
      <c r="DT6" s="624"/>
      <c r="DU6" s="624"/>
      <c r="DV6" s="624"/>
      <c r="DW6" s="624"/>
      <c r="DX6" s="624"/>
      <c r="DY6" s="624"/>
      <c r="DZ6" s="624"/>
      <c r="EA6" s="624"/>
      <c r="EB6" s="624"/>
      <c r="EC6" s="633"/>
    </row>
    <row r="7" spans="2:143" ht="11.25" customHeight="1" x14ac:dyDescent="0.2">
      <c r="B7" s="620" t="s">
        <v>241</v>
      </c>
      <c r="C7" s="621"/>
      <c r="D7" s="621"/>
      <c r="E7" s="621"/>
      <c r="F7" s="621"/>
      <c r="G7" s="621"/>
      <c r="H7" s="621"/>
      <c r="I7" s="621"/>
      <c r="J7" s="621"/>
      <c r="K7" s="621"/>
      <c r="L7" s="621"/>
      <c r="M7" s="621"/>
      <c r="N7" s="621"/>
      <c r="O7" s="621"/>
      <c r="P7" s="621"/>
      <c r="Q7" s="622"/>
      <c r="R7" s="623">
        <v>5085</v>
      </c>
      <c r="S7" s="624"/>
      <c r="T7" s="624"/>
      <c r="U7" s="624"/>
      <c r="V7" s="624"/>
      <c r="W7" s="624"/>
      <c r="X7" s="624"/>
      <c r="Y7" s="625"/>
      <c r="Z7" s="626">
        <v>0</v>
      </c>
      <c r="AA7" s="626"/>
      <c r="AB7" s="626"/>
      <c r="AC7" s="626"/>
      <c r="AD7" s="627">
        <v>5085</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6575354</v>
      </c>
      <c r="BH7" s="624"/>
      <c r="BI7" s="624"/>
      <c r="BJ7" s="624"/>
      <c r="BK7" s="624"/>
      <c r="BL7" s="624"/>
      <c r="BM7" s="624"/>
      <c r="BN7" s="625"/>
      <c r="BO7" s="626">
        <v>41.5</v>
      </c>
      <c r="BP7" s="626"/>
      <c r="BQ7" s="626"/>
      <c r="BR7" s="626"/>
      <c r="BS7" s="627">
        <v>34389</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11843628</v>
      </c>
      <c r="CS7" s="624"/>
      <c r="CT7" s="624"/>
      <c r="CU7" s="624"/>
      <c r="CV7" s="624"/>
      <c r="CW7" s="624"/>
      <c r="CX7" s="624"/>
      <c r="CY7" s="625"/>
      <c r="CZ7" s="626">
        <v>20.9</v>
      </c>
      <c r="DA7" s="626"/>
      <c r="DB7" s="626"/>
      <c r="DC7" s="626"/>
      <c r="DD7" s="632">
        <v>3331024</v>
      </c>
      <c r="DE7" s="624"/>
      <c r="DF7" s="624"/>
      <c r="DG7" s="624"/>
      <c r="DH7" s="624"/>
      <c r="DI7" s="624"/>
      <c r="DJ7" s="624"/>
      <c r="DK7" s="624"/>
      <c r="DL7" s="624"/>
      <c r="DM7" s="624"/>
      <c r="DN7" s="624"/>
      <c r="DO7" s="624"/>
      <c r="DP7" s="625"/>
      <c r="DQ7" s="632">
        <v>6921890</v>
      </c>
      <c r="DR7" s="624"/>
      <c r="DS7" s="624"/>
      <c r="DT7" s="624"/>
      <c r="DU7" s="624"/>
      <c r="DV7" s="624"/>
      <c r="DW7" s="624"/>
      <c r="DX7" s="624"/>
      <c r="DY7" s="624"/>
      <c r="DZ7" s="624"/>
      <c r="EA7" s="624"/>
      <c r="EB7" s="624"/>
      <c r="EC7" s="633"/>
    </row>
    <row r="8" spans="2:143" ht="11.25" customHeight="1" x14ac:dyDescent="0.2">
      <c r="B8" s="620" t="s">
        <v>244</v>
      </c>
      <c r="C8" s="621"/>
      <c r="D8" s="621"/>
      <c r="E8" s="621"/>
      <c r="F8" s="621"/>
      <c r="G8" s="621"/>
      <c r="H8" s="621"/>
      <c r="I8" s="621"/>
      <c r="J8" s="621"/>
      <c r="K8" s="621"/>
      <c r="L8" s="621"/>
      <c r="M8" s="621"/>
      <c r="N8" s="621"/>
      <c r="O8" s="621"/>
      <c r="P8" s="621"/>
      <c r="Q8" s="622"/>
      <c r="R8" s="623">
        <v>50272</v>
      </c>
      <c r="S8" s="624"/>
      <c r="T8" s="624"/>
      <c r="U8" s="624"/>
      <c r="V8" s="624"/>
      <c r="W8" s="624"/>
      <c r="X8" s="624"/>
      <c r="Y8" s="625"/>
      <c r="Z8" s="626">
        <v>0.1</v>
      </c>
      <c r="AA8" s="626"/>
      <c r="AB8" s="626"/>
      <c r="AC8" s="626"/>
      <c r="AD8" s="627">
        <v>50272</v>
      </c>
      <c r="AE8" s="627"/>
      <c r="AF8" s="627"/>
      <c r="AG8" s="627"/>
      <c r="AH8" s="627"/>
      <c r="AI8" s="627"/>
      <c r="AJ8" s="627"/>
      <c r="AK8" s="627"/>
      <c r="AL8" s="628">
        <v>0.2</v>
      </c>
      <c r="AM8" s="629"/>
      <c r="AN8" s="629"/>
      <c r="AO8" s="630"/>
      <c r="AP8" s="620" t="s">
        <v>245</v>
      </c>
      <c r="AQ8" s="621"/>
      <c r="AR8" s="621"/>
      <c r="AS8" s="621"/>
      <c r="AT8" s="621"/>
      <c r="AU8" s="621"/>
      <c r="AV8" s="621"/>
      <c r="AW8" s="621"/>
      <c r="AX8" s="621"/>
      <c r="AY8" s="621"/>
      <c r="AZ8" s="621"/>
      <c r="BA8" s="621"/>
      <c r="BB8" s="621"/>
      <c r="BC8" s="621"/>
      <c r="BD8" s="621"/>
      <c r="BE8" s="621"/>
      <c r="BF8" s="622"/>
      <c r="BG8" s="623">
        <v>203733</v>
      </c>
      <c r="BH8" s="624"/>
      <c r="BI8" s="624"/>
      <c r="BJ8" s="624"/>
      <c r="BK8" s="624"/>
      <c r="BL8" s="624"/>
      <c r="BM8" s="624"/>
      <c r="BN8" s="625"/>
      <c r="BO8" s="626">
        <v>1.3</v>
      </c>
      <c r="BP8" s="626"/>
      <c r="BQ8" s="626"/>
      <c r="BR8" s="626"/>
      <c r="BS8" s="627" t="s">
        <v>179</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22426522</v>
      </c>
      <c r="CS8" s="624"/>
      <c r="CT8" s="624"/>
      <c r="CU8" s="624"/>
      <c r="CV8" s="624"/>
      <c r="CW8" s="624"/>
      <c r="CX8" s="624"/>
      <c r="CY8" s="625"/>
      <c r="CZ8" s="626">
        <v>39.5</v>
      </c>
      <c r="DA8" s="626"/>
      <c r="DB8" s="626"/>
      <c r="DC8" s="626"/>
      <c r="DD8" s="632">
        <v>202766</v>
      </c>
      <c r="DE8" s="624"/>
      <c r="DF8" s="624"/>
      <c r="DG8" s="624"/>
      <c r="DH8" s="624"/>
      <c r="DI8" s="624"/>
      <c r="DJ8" s="624"/>
      <c r="DK8" s="624"/>
      <c r="DL8" s="624"/>
      <c r="DM8" s="624"/>
      <c r="DN8" s="624"/>
      <c r="DO8" s="624"/>
      <c r="DP8" s="625"/>
      <c r="DQ8" s="632">
        <v>10363854</v>
      </c>
      <c r="DR8" s="624"/>
      <c r="DS8" s="624"/>
      <c r="DT8" s="624"/>
      <c r="DU8" s="624"/>
      <c r="DV8" s="624"/>
      <c r="DW8" s="624"/>
      <c r="DX8" s="624"/>
      <c r="DY8" s="624"/>
      <c r="DZ8" s="624"/>
      <c r="EA8" s="624"/>
      <c r="EB8" s="624"/>
      <c r="EC8" s="633"/>
    </row>
    <row r="9" spans="2:143" ht="11.25" customHeight="1" x14ac:dyDescent="0.2">
      <c r="B9" s="620" t="s">
        <v>247</v>
      </c>
      <c r="C9" s="621"/>
      <c r="D9" s="621"/>
      <c r="E9" s="621"/>
      <c r="F9" s="621"/>
      <c r="G9" s="621"/>
      <c r="H9" s="621"/>
      <c r="I9" s="621"/>
      <c r="J9" s="621"/>
      <c r="K9" s="621"/>
      <c r="L9" s="621"/>
      <c r="M9" s="621"/>
      <c r="N9" s="621"/>
      <c r="O9" s="621"/>
      <c r="P9" s="621"/>
      <c r="Q9" s="622"/>
      <c r="R9" s="623">
        <v>35311</v>
      </c>
      <c r="S9" s="624"/>
      <c r="T9" s="624"/>
      <c r="U9" s="624"/>
      <c r="V9" s="624"/>
      <c r="W9" s="624"/>
      <c r="X9" s="624"/>
      <c r="Y9" s="625"/>
      <c r="Z9" s="626">
        <v>0.1</v>
      </c>
      <c r="AA9" s="626"/>
      <c r="AB9" s="626"/>
      <c r="AC9" s="626"/>
      <c r="AD9" s="627">
        <v>35311</v>
      </c>
      <c r="AE9" s="627"/>
      <c r="AF9" s="627"/>
      <c r="AG9" s="627"/>
      <c r="AH9" s="627"/>
      <c r="AI9" s="627"/>
      <c r="AJ9" s="627"/>
      <c r="AK9" s="627"/>
      <c r="AL9" s="628">
        <v>0.1</v>
      </c>
      <c r="AM9" s="629"/>
      <c r="AN9" s="629"/>
      <c r="AO9" s="630"/>
      <c r="AP9" s="620" t="s">
        <v>248</v>
      </c>
      <c r="AQ9" s="621"/>
      <c r="AR9" s="621"/>
      <c r="AS9" s="621"/>
      <c r="AT9" s="621"/>
      <c r="AU9" s="621"/>
      <c r="AV9" s="621"/>
      <c r="AW9" s="621"/>
      <c r="AX9" s="621"/>
      <c r="AY9" s="621"/>
      <c r="AZ9" s="621"/>
      <c r="BA9" s="621"/>
      <c r="BB9" s="621"/>
      <c r="BC9" s="621"/>
      <c r="BD9" s="621"/>
      <c r="BE9" s="621"/>
      <c r="BF9" s="622"/>
      <c r="BG9" s="623">
        <v>5419998</v>
      </c>
      <c r="BH9" s="624"/>
      <c r="BI9" s="624"/>
      <c r="BJ9" s="624"/>
      <c r="BK9" s="624"/>
      <c r="BL9" s="624"/>
      <c r="BM9" s="624"/>
      <c r="BN9" s="625"/>
      <c r="BO9" s="626">
        <v>34.200000000000003</v>
      </c>
      <c r="BP9" s="626"/>
      <c r="BQ9" s="626"/>
      <c r="BR9" s="626"/>
      <c r="BS9" s="627" t="s">
        <v>179</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4475608</v>
      </c>
      <c r="CS9" s="624"/>
      <c r="CT9" s="624"/>
      <c r="CU9" s="624"/>
      <c r="CV9" s="624"/>
      <c r="CW9" s="624"/>
      <c r="CX9" s="624"/>
      <c r="CY9" s="625"/>
      <c r="CZ9" s="626">
        <v>7.9</v>
      </c>
      <c r="DA9" s="626"/>
      <c r="DB9" s="626"/>
      <c r="DC9" s="626"/>
      <c r="DD9" s="632">
        <v>51458</v>
      </c>
      <c r="DE9" s="624"/>
      <c r="DF9" s="624"/>
      <c r="DG9" s="624"/>
      <c r="DH9" s="624"/>
      <c r="DI9" s="624"/>
      <c r="DJ9" s="624"/>
      <c r="DK9" s="624"/>
      <c r="DL9" s="624"/>
      <c r="DM9" s="624"/>
      <c r="DN9" s="624"/>
      <c r="DO9" s="624"/>
      <c r="DP9" s="625"/>
      <c r="DQ9" s="632">
        <v>3581529</v>
      </c>
      <c r="DR9" s="624"/>
      <c r="DS9" s="624"/>
      <c r="DT9" s="624"/>
      <c r="DU9" s="624"/>
      <c r="DV9" s="624"/>
      <c r="DW9" s="624"/>
      <c r="DX9" s="624"/>
      <c r="DY9" s="624"/>
      <c r="DZ9" s="624"/>
      <c r="EA9" s="624"/>
      <c r="EB9" s="624"/>
      <c r="EC9" s="633"/>
    </row>
    <row r="10" spans="2:143" ht="11.25" customHeight="1" x14ac:dyDescent="0.2">
      <c r="B10" s="620" t="s">
        <v>250</v>
      </c>
      <c r="C10" s="621"/>
      <c r="D10" s="621"/>
      <c r="E10" s="621"/>
      <c r="F10" s="621"/>
      <c r="G10" s="621"/>
      <c r="H10" s="621"/>
      <c r="I10" s="621"/>
      <c r="J10" s="621"/>
      <c r="K10" s="621"/>
      <c r="L10" s="621"/>
      <c r="M10" s="621"/>
      <c r="N10" s="621"/>
      <c r="O10" s="621"/>
      <c r="P10" s="621"/>
      <c r="Q10" s="622"/>
      <c r="R10" s="623" t="s">
        <v>179</v>
      </c>
      <c r="S10" s="624"/>
      <c r="T10" s="624"/>
      <c r="U10" s="624"/>
      <c r="V10" s="624"/>
      <c r="W10" s="624"/>
      <c r="X10" s="624"/>
      <c r="Y10" s="625"/>
      <c r="Z10" s="626" t="s">
        <v>179</v>
      </c>
      <c r="AA10" s="626"/>
      <c r="AB10" s="626"/>
      <c r="AC10" s="626"/>
      <c r="AD10" s="627" t="s">
        <v>179</v>
      </c>
      <c r="AE10" s="627"/>
      <c r="AF10" s="627"/>
      <c r="AG10" s="627"/>
      <c r="AH10" s="627"/>
      <c r="AI10" s="627"/>
      <c r="AJ10" s="627"/>
      <c r="AK10" s="627"/>
      <c r="AL10" s="628" t="s">
        <v>179</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405292</v>
      </c>
      <c r="BH10" s="624"/>
      <c r="BI10" s="624"/>
      <c r="BJ10" s="624"/>
      <c r="BK10" s="624"/>
      <c r="BL10" s="624"/>
      <c r="BM10" s="624"/>
      <c r="BN10" s="625"/>
      <c r="BO10" s="626">
        <v>2.6</v>
      </c>
      <c r="BP10" s="626"/>
      <c r="BQ10" s="626"/>
      <c r="BR10" s="626"/>
      <c r="BS10" s="627" t="s">
        <v>179</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98015</v>
      </c>
      <c r="CS10" s="624"/>
      <c r="CT10" s="624"/>
      <c r="CU10" s="624"/>
      <c r="CV10" s="624"/>
      <c r="CW10" s="624"/>
      <c r="CX10" s="624"/>
      <c r="CY10" s="625"/>
      <c r="CZ10" s="626">
        <v>0.2</v>
      </c>
      <c r="DA10" s="626"/>
      <c r="DB10" s="626"/>
      <c r="DC10" s="626"/>
      <c r="DD10" s="632" t="s">
        <v>179</v>
      </c>
      <c r="DE10" s="624"/>
      <c r="DF10" s="624"/>
      <c r="DG10" s="624"/>
      <c r="DH10" s="624"/>
      <c r="DI10" s="624"/>
      <c r="DJ10" s="624"/>
      <c r="DK10" s="624"/>
      <c r="DL10" s="624"/>
      <c r="DM10" s="624"/>
      <c r="DN10" s="624"/>
      <c r="DO10" s="624"/>
      <c r="DP10" s="625"/>
      <c r="DQ10" s="632">
        <v>68127</v>
      </c>
      <c r="DR10" s="624"/>
      <c r="DS10" s="624"/>
      <c r="DT10" s="624"/>
      <c r="DU10" s="624"/>
      <c r="DV10" s="624"/>
      <c r="DW10" s="624"/>
      <c r="DX10" s="624"/>
      <c r="DY10" s="624"/>
      <c r="DZ10" s="624"/>
      <c r="EA10" s="624"/>
      <c r="EB10" s="624"/>
      <c r="EC10" s="633"/>
    </row>
    <row r="11" spans="2:143" ht="11.25" customHeight="1" x14ac:dyDescent="0.2">
      <c r="B11" s="620" t="s">
        <v>253</v>
      </c>
      <c r="C11" s="621"/>
      <c r="D11" s="621"/>
      <c r="E11" s="621"/>
      <c r="F11" s="621"/>
      <c r="G11" s="621"/>
      <c r="H11" s="621"/>
      <c r="I11" s="621"/>
      <c r="J11" s="621"/>
      <c r="K11" s="621"/>
      <c r="L11" s="621"/>
      <c r="M11" s="621"/>
      <c r="N11" s="621"/>
      <c r="O11" s="621"/>
      <c r="P11" s="621"/>
      <c r="Q11" s="622"/>
      <c r="R11" s="623">
        <v>3182198</v>
      </c>
      <c r="S11" s="624"/>
      <c r="T11" s="624"/>
      <c r="U11" s="624"/>
      <c r="V11" s="624"/>
      <c r="W11" s="624"/>
      <c r="X11" s="624"/>
      <c r="Y11" s="625"/>
      <c r="Z11" s="628">
        <v>5.3</v>
      </c>
      <c r="AA11" s="629"/>
      <c r="AB11" s="629"/>
      <c r="AC11" s="635"/>
      <c r="AD11" s="632">
        <v>3182198</v>
      </c>
      <c r="AE11" s="624"/>
      <c r="AF11" s="624"/>
      <c r="AG11" s="624"/>
      <c r="AH11" s="624"/>
      <c r="AI11" s="624"/>
      <c r="AJ11" s="624"/>
      <c r="AK11" s="625"/>
      <c r="AL11" s="628">
        <v>10.8</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546331</v>
      </c>
      <c r="BH11" s="624"/>
      <c r="BI11" s="624"/>
      <c r="BJ11" s="624"/>
      <c r="BK11" s="624"/>
      <c r="BL11" s="624"/>
      <c r="BM11" s="624"/>
      <c r="BN11" s="625"/>
      <c r="BO11" s="626">
        <v>3.4</v>
      </c>
      <c r="BP11" s="626"/>
      <c r="BQ11" s="626"/>
      <c r="BR11" s="626"/>
      <c r="BS11" s="627">
        <v>34389</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1576020</v>
      </c>
      <c r="CS11" s="624"/>
      <c r="CT11" s="624"/>
      <c r="CU11" s="624"/>
      <c r="CV11" s="624"/>
      <c r="CW11" s="624"/>
      <c r="CX11" s="624"/>
      <c r="CY11" s="625"/>
      <c r="CZ11" s="626">
        <v>2.8</v>
      </c>
      <c r="DA11" s="626"/>
      <c r="DB11" s="626"/>
      <c r="DC11" s="626"/>
      <c r="DD11" s="632">
        <v>190758</v>
      </c>
      <c r="DE11" s="624"/>
      <c r="DF11" s="624"/>
      <c r="DG11" s="624"/>
      <c r="DH11" s="624"/>
      <c r="DI11" s="624"/>
      <c r="DJ11" s="624"/>
      <c r="DK11" s="624"/>
      <c r="DL11" s="624"/>
      <c r="DM11" s="624"/>
      <c r="DN11" s="624"/>
      <c r="DO11" s="624"/>
      <c r="DP11" s="625"/>
      <c r="DQ11" s="632">
        <v>1127198</v>
      </c>
      <c r="DR11" s="624"/>
      <c r="DS11" s="624"/>
      <c r="DT11" s="624"/>
      <c r="DU11" s="624"/>
      <c r="DV11" s="624"/>
      <c r="DW11" s="624"/>
      <c r="DX11" s="624"/>
      <c r="DY11" s="624"/>
      <c r="DZ11" s="624"/>
      <c r="EA11" s="624"/>
      <c r="EB11" s="624"/>
      <c r="EC11" s="633"/>
    </row>
    <row r="12" spans="2:143" ht="11.25" customHeight="1" x14ac:dyDescent="0.2">
      <c r="B12" s="620" t="s">
        <v>256</v>
      </c>
      <c r="C12" s="621"/>
      <c r="D12" s="621"/>
      <c r="E12" s="621"/>
      <c r="F12" s="621"/>
      <c r="G12" s="621"/>
      <c r="H12" s="621"/>
      <c r="I12" s="621"/>
      <c r="J12" s="621"/>
      <c r="K12" s="621"/>
      <c r="L12" s="621"/>
      <c r="M12" s="621"/>
      <c r="N12" s="621"/>
      <c r="O12" s="621"/>
      <c r="P12" s="621"/>
      <c r="Q12" s="622"/>
      <c r="R12" s="623">
        <v>8585</v>
      </c>
      <c r="S12" s="624"/>
      <c r="T12" s="624"/>
      <c r="U12" s="624"/>
      <c r="V12" s="624"/>
      <c r="W12" s="624"/>
      <c r="X12" s="624"/>
      <c r="Y12" s="625"/>
      <c r="Z12" s="626">
        <v>0</v>
      </c>
      <c r="AA12" s="626"/>
      <c r="AB12" s="626"/>
      <c r="AC12" s="626"/>
      <c r="AD12" s="627">
        <v>8585</v>
      </c>
      <c r="AE12" s="627"/>
      <c r="AF12" s="627"/>
      <c r="AG12" s="627"/>
      <c r="AH12" s="627"/>
      <c r="AI12" s="627"/>
      <c r="AJ12" s="627"/>
      <c r="AK12" s="627"/>
      <c r="AL12" s="628">
        <v>0</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7757095</v>
      </c>
      <c r="BH12" s="624"/>
      <c r="BI12" s="624"/>
      <c r="BJ12" s="624"/>
      <c r="BK12" s="624"/>
      <c r="BL12" s="624"/>
      <c r="BM12" s="624"/>
      <c r="BN12" s="625"/>
      <c r="BO12" s="626">
        <v>49</v>
      </c>
      <c r="BP12" s="626"/>
      <c r="BQ12" s="626"/>
      <c r="BR12" s="626"/>
      <c r="BS12" s="627">
        <v>530557</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1645646</v>
      </c>
      <c r="CS12" s="624"/>
      <c r="CT12" s="624"/>
      <c r="CU12" s="624"/>
      <c r="CV12" s="624"/>
      <c r="CW12" s="624"/>
      <c r="CX12" s="624"/>
      <c r="CY12" s="625"/>
      <c r="CZ12" s="626">
        <v>2.9</v>
      </c>
      <c r="DA12" s="626"/>
      <c r="DB12" s="626"/>
      <c r="DC12" s="626"/>
      <c r="DD12" s="632">
        <v>37032</v>
      </c>
      <c r="DE12" s="624"/>
      <c r="DF12" s="624"/>
      <c r="DG12" s="624"/>
      <c r="DH12" s="624"/>
      <c r="DI12" s="624"/>
      <c r="DJ12" s="624"/>
      <c r="DK12" s="624"/>
      <c r="DL12" s="624"/>
      <c r="DM12" s="624"/>
      <c r="DN12" s="624"/>
      <c r="DO12" s="624"/>
      <c r="DP12" s="625"/>
      <c r="DQ12" s="632">
        <v>938448</v>
      </c>
      <c r="DR12" s="624"/>
      <c r="DS12" s="624"/>
      <c r="DT12" s="624"/>
      <c r="DU12" s="624"/>
      <c r="DV12" s="624"/>
      <c r="DW12" s="624"/>
      <c r="DX12" s="624"/>
      <c r="DY12" s="624"/>
      <c r="DZ12" s="624"/>
      <c r="EA12" s="624"/>
      <c r="EB12" s="624"/>
      <c r="EC12" s="633"/>
    </row>
    <row r="13" spans="2:143" ht="11.25" customHeight="1" x14ac:dyDescent="0.2">
      <c r="B13" s="620" t="s">
        <v>259</v>
      </c>
      <c r="C13" s="621"/>
      <c r="D13" s="621"/>
      <c r="E13" s="621"/>
      <c r="F13" s="621"/>
      <c r="G13" s="621"/>
      <c r="H13" s="621"/>
      <c r="I13" s="621"/>
      <c r="J13" s="621"/>
      <c r="K13" s="621"/>
      <c r="L13" s="621"/>
      <c r="M13" s="621"/>
      <c r="N13" s="621"/>
      <c r="O13" s="621"/>
      <c r="P13" s="621"/>
      <c r="Q13" s="622"/>
      <c r="R13" s="623" t="s">
        <v>179</v>
      </c>
      <c r="S13" s="624"/>
      <c r="T13" s="624"/>
      <c r="U13" s="624"/>
      <c r="V13" s="624"/>
      <c r="W13" s="624"/>
      <c r="X13" s="624"/>
      <c r="Y13" s="625"/>
      <c r="Z13" s="626" t="s">
        <v>179</v>
      </c>
      <c r="AA13" s="626"/>
      <c r="AB13" s="626"/>
      <c r="AC13" s="626"/>
      <c r="AD13" s="627" t="s">
        <v>179</v>
      </c>
      <c r="AE13" s="627"/>
      <c r="AF13" s="627"/>
      <c r="AG13" s="627"/>
      <c r="AH13" s="627"/>
      <c r="AI13" s="627"/>
      <c r="AJ13" s="627"/>
      <c r="AK13" s="627"/>
      <c r="AL13" s="628" t="s">
        <v>179</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7671041</v>
      </c>
      <c r="BH13" s="624"/>
      <c r="BI13" s="624"/>
      <c r="BJ13" s="624"/>
      <c r="BK13" s="624"/>
      <c r="BL13" s="624"/>
      <c r="BM13" s="624"/>
      <c r="BN13" s="625"/>
      <c r="BO13" s="626">
        <v>48.4</v>
      </c>
      <c r="BP13" s="626"/>
      <c r="BQ13" s="626"/>
      <c r="BR13" s="626"/>
      <c r="BS13" s="627">
        <v>530557</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3643217</v>
      </c>
      <c r="CS13" s="624"/>
      <c r="CT13" s="624"/>
      <c r="CU13" s="624"/>
      <c r="CV13" s="624"/>
      <c r="CW13" s="624"/>
      <c r="CX13" s="624"/>
      <c r="CY13" s="625"/>
      <c r="CZ13" s="626">
        <v>6.4</v>
      </c>
      <c r="DA13" s="626"/>
      <c r="DB13" s="626"/>
      <c r="DC13" s="626"/>
      <c r="DD13" s="632">
        <v>1016311</v>
      </c>
      <c r="DE13" s="624"/>
      <c r="DF13" s="624"/>
      <c r="DG13" s="624"/>
      <c r="DH13" s="624"/>
      <c r="DI13" s="624"/>
      <c r="DJ13" s="624"/>
      <c r="DK13" s="624"/>
      <c r="DL13" s="624"/>
      <c r="DM13" s="624"/>
      <c r="DN13" s="624"/>
      <c r="DO13" s="624"/>
      <c r="DP13" s="625"/>
      <c r="DQ13" s="632">
        <v>2314387</v>
      </c>
      <c r="DR13" s="624"/>
      <c r="DS13" s="624"/>
      <c r="DT13" s="624"/>
      <c r="DU13" s="624"/>
      <c r="DV13" s="624"/>
      <c r="DW13" s="624"/>
      <c r="DX13" s="624"/>
      <c r="DY13" s="624"/>
      <c r="DZ13" s="624"/>
      <c r="EA13" s="624"/>
      <c r="EB13" s="624"/>
      <c r="EC13" s="633"/>
    </row>
    <row r="14" spans="2:143" ht="11.25" customHeight="1" x14ac:dyDescent="0.2">
      <c r="B14" s="620" t="s">
        <v>262</v>
      </c>
      <c r="C14" s="621"/>
      <c r="D14" s="621"/>
      <c r="E14" s="621"/>
      <c r="F14" s="621"/>
      <c r="G14" s="621"/>
      <c r="H14" s="621"/>
      <c r="I14" s="621"/>
      <c r="J14" s="621"/>
      <c r="K14" s="621"/>
      <c r="L14" s="621"/>
      <c r="M14" s="621"/>
      <c r="N14" s="621"/>
      <c r="O14" s="621"/>
      <c r="P14" s="621"/>
      <c r="Q14" s="622"/>
      <c r="R14" s="623" t="s">
        <v>179</v>
      </c>
      <c r="S14" s="624"/>
      <c r="T14" s="624"/>
      <c r="U14" s="624"/>
      <c r="V14" s="624"/>
      <c r="W14" s="624"/>
      <c r="X14" s="624"/>
      <c r="Y14" s="625"/>
      <c r="Z14" s="626" t="s">
        <v>179</v>
      </c>
      <c r="AA14" s="626"/>
      <c r="AB14" s="626"/>
      <c r="AC14" s="626"/>
      <c r="AD14" s="627" t="s">
        <v>179</v>
      </c>
      <c r="AE14" s="627"/>
      <c r="AF14" s="627"/>
      <c r="AG14" s="627"/>
      <c r="AH14" s="627"/>
      <c r="AI14" s="627"/>
      <c r="AJ14" s="627"/>
      <c r="AK14" s="627"/>
      <c r="AL14" s="628" t="s">
        <v>179</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375641</v>
      </c>
      <c r="BH14" s="624"/>
      <c r="BI14" s="624"/>
      <c r="BJ14" s="624"/>
      <c r="BK14" s="624"/>
      <c r="BL14" s="624"/>
      <c r="BM14" s="624"/>
      <c r="BN14" s="625"/>
      <c r="BO14" s="626">
        <v>2.4</v>
      </c>
      <c r="BP14" s="626"/>
      <c r="BQ14" s="626"/>
      <c r="BR14" s="626"/>
      <c r="BS14" s="627" t="s">
        <v>179</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1718980</v>
      </c>
      <c r="CS14" s="624"/>
      <c r="CT14" s="624"/>
      <c r="CU14" s="624"/>
      <c r="CV14" s="624"/>
      <c r="CW14" s="624"/>
      <c r="CX14" s="624"/>
      <c r="CY14" s="625"/>
      <c r="CZ14" s="626">
        <v>3</v>
      </c>
      <c r="DA14" s="626"/>
      <c r="DB14" s="626"/>
      <c r="DC14" s="626"/>
      <c r="DD14" s="632">
        <v>21344</v>
      </c>
      <c r="DE14" s="624"/>
      <c r="DF14" s="624"/>
      <c r="DG14" s="624"/>
      <c r="DH14" s="624"/>
      <c r="DI14" s="624"/>
      <c r="DJ14" s="624"/>
      <c r="DK14" s="624"/>
      <c r="DL14" s="624"/>
      <c r="DM14" s="624"/>
      <c r="DN14" s="624"/>
      <c r="DO14" s="624"/>
      <c r="DP14" s="625"/>
      <c r="DQ14" s="632">
        <v>1464496</v>
      </c>
      <c r="DR14" s="624"/>
      <c r="DS14" s="624"/>
      <c r="DT14" s="624"/>
      <c r="DU14" s="624"/>
      <c r="DV14" s="624"/>
      <c r="DW14" s="624"/>
      <c r="DX14" s="624"/>
      <c r="DY14" s="624"/>
      <c r="DZ14" s="624"/>
      <c r="EA14" s="624"/>
      <c r="EB14" s="624"/>
      <c r="EC14" s="633"/>
    </row>
    <row r="15" spans="2:143" ht="11.25" customHeight="1" x14ac:dyDescent="0.2">
      <c r="B15" s="620" t="s">
        <v>265</v>
      </c>
      <c r="C15" s="621"/>
      <c r="D15" s="621"/>
      <c r="E15" s="621"/>
      <c r="F15" s="621"/>
      <c r="G15" s="621"/>
      <c r="H15" s="621"/>
      <c r="I15" s="621"/>
      <c r="J15" s="621"/>
      <c r="K15" s="621"/>
      <c r="L15" s="621"/>
      <c r="M15" s="621"/>
      <c r="N15" s="621"/>
      <c r="O15" s="621"/>
      <c r="P15" s="621"/>
      <c r="Q15" s="622"/>
      <c r="R15" s="623" t="s">
        <v>179</v>
      </c>
      <c r="S15" s="624"/>
      <c r="T15" s="624"/>
      <c r="U15" s="624"/>
      <c r="V15" s="624"/>
      <c r="W15" s="624"/>
      <c r="X15" s="624"/>
      <c r="Y15" s="625"/>
      <c r="Z15" s="626" t="s">
        <v>266</v>
      </c>
      <c r="AA15" s="626"/>
      <c r="AB15" s="626"/>
      <c r="AC15" s="626"/>
      <c r="AD15" s="627" t="s">
        <v>179</v>
      </c>
      <c r="AE15" s="627"/>
      <c r="AF15" s="627"/>
      <c r="AG15" s="627"/>
      <c r="AH15" s="627"/>
      <c r="AI15" s="627"/>
      <c r="AJ15" s="627"/>
      <c r="AK15" s="627"/>
      <c r="AL15" s="628" t="s">
        <v>179</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1057800</v>
      </c>
      <c r="BH15" s="624"/>
      <c r="BI15" s="624"/>
      <c r="BJ15" s="624"/>
      <c r="BK15" s="624"/>
      <c r="BL15" s="624"/>
      <c r="BM15" s="624"/>
      <c r="BN15" s="625"/>
      <c r="BO15" s="626">
        <v>6.7</v>
      </c>
      <c r="BP15" s="626"/>
      <c r="BQ15" s="626"/>
      <c r="BR15" s="626"/>
      <c r="BS15" s="627" t="s">
        <v>179</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4516139</v>
      </c>
      <c r="CS15" s="624"/>
      <c r="CT15" s="624"/>
      <c r="CU15" s="624"/>
      <c r="CV15" s="624"/>
      <c r="CW15" s="624"/>
      <c r="CX15" s="624"/>
      <c r="CY15" s="625"/>
      <c r="CZ15" s="626">
        <v>8</v>
      </c>
      <c r="DA15" s="626"/>
      <c r="DB15" s="626"/>
      <c r="DC15" s="626"/>
      <c r="DD15" s="632">
        <v>832052</v>
      </c>
      <c r="DE15" s="624"/>
      <c r="DF15" s="624"/>
      <c r="DG15" s="624"/>
      <c r="DH15" s="624"/>
      <c r="DI15" s="624"/>
      <c r="DJ15" s="624"/>
      <c r="DK15" s="624"/>
      <c r="DL15" s="624"/>
      <c r="DM15" s="624"/>
      <c r="DN15" s="624"/>
      <c r="DO15" s="624"/>
      <c r="DP15" s="625"/>
      <c r="DQ15" s="632">
        <v>3513355</v>
      </c>
      <c r="DR15" s="624"/>
      <c r="DS15" s="624"/>
      <c r="DT15" s="624"/>
      <c r="DU15" s="624"/>
      <c r="DV15" s="624"/>
      <c r="DW15" s="624"/>
      <c r="DX15" s="624"/>
      <c r="DY15" s="624"/>
      <c r="DZ15" s="624"/>
      <c r="EA15" s="624"/>
      <c r="EB15" s="624"/>
      <c r="EC15" s="633"/>
    </row>
    <row r="16" spans="2:143" ht="11.25" customHeight="1" x14ac:dyDescent="0.2">
      <c r="B16" s="620" t="s">
        <v>269</v>
      </c>
      <c r="C16" s="621"/>
      <c r="D16" s="621"/>
      <c r="E16" s="621"/>
      <c r="F16" s="621"/>
      <c r="G16" s="621"/>
      <c r="H16" s="621"/>
      <c r="I16" s="621"/>
      <c r="J16" s="621"/>
      <c r="K16" s="621"/>
      <c r="L16" s="621"/>
      <c r="M16" s="621"/>
      <c r="N16" s="621"/>
      <c r="O16" s="621"/>
      <c r="P16" s="621"/>
      <c r="Q16" s="622"/>
      <c r="R16" s="623">
        <v>29074</v>
      </c>
      <c r="S16" s="624"/>
      <c r="T16" s="624"/>
      <c r="U16" s="624"/>
      <c r="V16" s="624"/>
      <c r="W16" s="624"/>
      <c r="X16" s="624"/>
      <c r="Y16" s="625"/>
      <c r="Z16" s="626">
        <v>0</v>
      </c>
      <c r="AA16" s="626"/>
      <c r="AB16" s="626"/>
      <c r="AC16" s="626"/>
      <c r="AD16" s="627">
        <v>29074</v>
      </c>
      <c r="AE16" s="627"/>
      <c r="AF16" s="627"/>
      <c r="AG16" s="627"/>
      <c r="AH16" s="627"/>
      <c r="AI16" s="627"/>
      <c r="AJ16" s="627"/>
      <c r="AK16" s="627"/>
      <c r="AL16" s="628">
        <v>0.1</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179</v>
      </c>
      <c r="BH16" s="624"/>
      <c r="BI16" s="624"/>
      <c r="BJ16" s="624"/>
      <c r="BK16" s="624"/>
      <c r="BL16" s="624"/>
      <c r="BM16" s="624"/>
      <c r="BN16" s="625"/>
      <c r="BO16" s="626" t="s">
        <v>179</v>
      </c>
      <c r="BP16" s="626"/>
      <c r="BQ16" s="626"/>
      <c r="BR16" s="626"/>
      <c r="BS16" s="627" t="s">
        <v>179</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677</v>
      </c>
      <c r="CS16" s="624"/>
      <c r="CT16" s="624"/>
      <c r="CU16" s="624"/>
      <c r="CV16" s="624"/>
      <c r="CW16" s="624"/>
      <c r="CX16" s="624"/>
      <c r="CY16" s="625"/>
      <c r="CZ16" s="626">
        <v>0</v>
      </c>
      <c r="DA16" s="626"/>
      <c r="DB16" s="626"/>
      <c r="DC16" s="626"/>
      <c r="DD16" s="632" t="s">
        <v>179</v>
      </c>
      <c r="DE16" s="624"/>
      <c r="DF16" s="624"/>
      <c r="DG16" s="624"/>
      <c r="DH16" s="624"/>
      <c r="DI16" s="624"/>
      <c r="DJ16" s="624"/>
      <c r="DK16" s="624"/>
      <c r="DL16" s="624"/>
      <c r="DM16" s="624"/>
      <c r="DN16" s="624"/>
      <c r="DO16" s="624"/>
      <c r="DP16" s="625"/>
      <c r="DQ16" s="632">
        <v>677</v>
      </c>
      <c r="DR16" s="624"/>
      <c r="DS16" s="624"/>
      <c r="DT16" s="624"/>
      <c r="DU16" s="624"/>
      <c r="DV16" s="624"/>
      <c r="DW16" s="624"/>
      <c r="DX16" s="624"/>
      <c r="DY16" s="624"/>
      <c r="DZ16" s="624"/>
      <c r="EA16" s="624"/>
      <c r="EB16" s="624"/>
      <c r="EC16" s="633"/>
    </row>
    <row r="17" spans="2:133" ht="11.25" customHeight="1" x14ac:dyDescent="0.2">
      <c r="B17" s="620" t="s">
        <v>272</v>
      </c>
      <c r="C17" s="621"/>
      <c r="D17" s="621"/>
      <c r="E17" s="621"/>
      <c r="F17" s="621"/>
      <c r="G17" s="621"/>
      <c r="H17" s="621"/>
      <c r="I17" s="621"/>
      <c r="J17" s="621"/>
      <c r="K17" s="621"/>
      <c r="L17" s="621"/>
      <c r="M17" s="621"/>
      <c r="N17" s="621"/>
      <c r="O17" s="621"/>
      <c r="P17" s="621"/>
      <c r="Q17" s="622"/>
      <c r="R17" s="623">
        <v>278508</v>
      </c>
      <c r="S17" s="624"/>
      <c r="T17" s="624"/>
      <c r="U17" s="624"/>
      <c r="V17" s="624"/>
      <c r="W17" s="624"/>
      <c r="X17" s="624"/>
      <c r="Y17" s="625"/>
      <c r="Z17" s="626">
        <v>0.5</v>
      </c>
      <c r="AA17" s="626"/>
      <c r="AB17" s="626"/>
      <c r="AC17" s="626"/>
      <c r="AD17" s="627">
        <v>278508</v>
      </c>
      <c r="AE17" s="627"/>
      <c r="AF17" s="627"/>
      <c r="AG17" s="627"/>
      <c r="AH17" s="627"/>
      <c r="AI17" s="627"/>
      <c r="AJ17" s="627"/>
      <c r="AK17" s="627"/>
      <c r="AL17" s="628">
        <v>0.9</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179</v>
      </c>
      <c r="BH17" s="624"/>
      <c r="BI17" s="624"/>
      <c r="BJ17" s="624"/>
      <c r="BK17" s="624"/>
      <c r="BL17" s="624"/>
      <c r="BM17" s="624"/>
      <c r="BN17" s="625"/>
      <c r="BO17" s="626" t="s">
        <v>179</v>
      </c>
      <c r="BP17" s="626"/>
      <c r="BQ17" s="626"/>
      <c r="BR17" s="626"/>
      <c r="BS17" s="627" t="s">
        <v>179</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4430592</v>
      </c>
      <c r="CS17" s="624"/>
      <c r="CT17" s="624"/>
      <c r="CU17" s="624"/>
      <c r="CV17" s="624"/>
      <c r="CW17" s="624"/>
      <c r="CX17" s="624"/>
      <c r="CY17" s="625"/>
      <c r="CZ17" s="626">
        <v>7.8</v>
      </c>
      <c r="DA17" s="626"/>
      <c r="DB17" s="626"/>
      <c r="DC17" s="626"/>
      <c r="DD17" s="632" t="s">
        <v>179</v>
      </c>
      <c r="DE17" s="624"/>
      <c r="DF17" s="624"/>
      <c r="DG17" s="624"/>
      <c r="DH17" s="624"/>
      <c r="DI17" s="624"/>
      <c r="DJ17" s="624"/>
      <c r="DK17" s="624"/>
      <c r="DL17" s="624"/>
      <c r="DM17" s="624"/>
      <c r="DN17" s="624"/>
      <c r="DO17" s="624"/>
      <c r="DP17" s="625"/>
      <c r="DQ17" s="632">
        <v>4306036</v>
      </c>
      <c r="DR17" s="624"/>
      <c r="DS17" s="624"/>
      <c r="DT17" s="624"/>
      <c r="DU17" s="624"/>
      <c r="DV17" s="624"/>
      <c r="DW17" s="624"/>
      <c r="DX17" s="624"/>
      <c r="DY17" s="624"/>
      <c r="DZ17" s="624"/>
      <c r="EA17" s="624"/>
      <c r="EB17" s="624"/>
      <c r="EC17" s="633"/>
    </row>
    <row r="18" spans="2:133" ht="11.25" customHeight="1" x14ac:dyDescent="0.2">
      <c r="B18" s="620" t="s">
        <v>275</v>
      </c>
      <c r="C18" s="621"/>
      <c r="D18" s="621"/>
      <c r="E18" s="621"/>
      <c r="F18" s="621"/>
      <c r="G18" s="621"/>
      <c r="H18" s="621"/>
      <c r="I18" s="621"/>
      <c r="J18" s="621"/>
      <c r="K18" s="621"/>
      <c r="L18" s="621"/>
      <c r="M18" s="621"/>
      <c r="N18" s="621"/>
      <c r="O18" s="621"/>
      <c r="P18" s="621"/>
      <c r="Q18" s="622"/>
      <c r="R18" s="623">
        <v>119607</v>
      </c>
      <c r="S18" s="624"/>
      <c r="T18" s="624"/>
      <c r="U18" s="624"/>
      <c r="V18" s="624"/>
      <c r="W18" s="624"/>
      <c r="X18" s="624"/>
      <c r="Y18" s="625"/>
      <c r="Z18" s="626">
        <v>0.2</v>
      </c>
      <c r="AA18" s="626"/>
      <c r="AB18" s="626"/>
      <c r="AC18" s="626"/>
      <c r="AD18" s="627">
        <v>119607</v>
      </c>
      <c r="AE18" s="627"/>
      <c r="AF18" s="627"/>
      <c r="AG18" s="627"/>
      <c r="AH18" s="627"/>
      <c r="AI18" s="627"/>
      <c r="AJ18" s="627"/>
      <c r="AK18" s="627"/>
      <c r="AL18" s="628">
        <v>0.4</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179</v>
      </c>
      <c r="BH18" s="624"/>
      <c r="BI18" s="624"/>
      <c r="BJ18" s="624"/>
      <c r="BK18" s="624"/>
      <c r="BL18" s="624"/>
      <c r="BM18" s="624"/>
      <c r="BN18" s="625"/>
      <c r="BO18" s="626" t="s">
        <v>179</v>
      </c>
      <c r="BP18" s="626"/>
      <c r="BQ18" s="626"/>
      <c r="BR18" s="626"/>
      <c r="BS18" s="627" t="s">
        <v>179</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179</v>
      </c>
      <c r="CS18" s="624"/>
      <c r="CT18" s="624"/>
      <c r="CU18" s="624"/>
      <c r="CV18" s="624"/>
      <c r="CW18" s="624"/>
      <c r="CX18" s="624"/>
      <c r="CY18" s="625"/>
      <c r="CZ18" s="626" t="s">
        <v>179</v>
      </c>
      <c r="DA18" s="626"/>
      <c r="DB18" s="626"/>
      <c r="DC18" s="626"/>
      <c r="DD18" s="632" t="s">
        <v>179</v>
      </c>
      <c r="DE18" s="624"/>
      <c r="DF18" s="624"/>
      <c r="DG18" s="624"/>
      <c r="DH18" s="624"/>
      <c r="DI18" s="624"/>
      <c r="DJ18" s="624"/>
      <c r="DK18" s="624"/>
      <c r="DL18" s="624"/>
      <c r="DM18" s="624"/>
      <c r="DN18" s="624"/>
      <c r="DO18" s="624"/>
      <c r="DP18" s="625"/>
      <c r="DQ18" s="632" t="s">
        <v>179</v>
      </c>
      <c r="DR18" s="624"/>
      <c r="DS18" s="624"/>
      <c r="DT18" s="624"/>
      <c r="DU18" s="624"/>
      <c r="DV18" s="624"/>
      <c r="DW18" s="624"/>
      <c r="DX18" s="624"/>
      <c r="DY18" s="624"/>
      <c r="DZ18" s="624"/>
      <c r="EA18" s="624"/>
      <c r="EB18" s="624"/>
      <c r="EC18" s="633"/>
    </row>
    <row r="19" spans="2:133" ht="11.25" customHeight="1" x14ac:dyDescent="0.2">
      <c r="B19" s="620" t="s">
        <v>278</v>
      </c>
      <c r="C19" s="621"/>
      <c r="D19" s="621"/>
      <c r="E19" s="621"/>
      <c r="F19" s="621"/>
      <c r="G19" s="621"/>
      <c r="H19" s="621"/>
      <c r="I19" s="621"/>
      <c r="J19" s="621"/>
      <c r="K19" s="621"/>
      <c r="L19" s="621"/>
      <c r="M19" s="621"/>
      <c r="N19" s="621"/>
      <c r="O19" s="621"/>
      <c r="P19" s="621"/>
      <c r="Q19" s="622"/>
      <c r="R19" s="623">
        <v>116030</v>
      </c>
      <c r="S19" s="624"/>
      <c r="T19" s="624"/>
      <c r="U19" s="624"/>
      <c r="V19" s="624"/>
      <c r="W19" s="624"/>
      <c r="X19" s="624"/>
      <c r="Y19" s="625"/>
      <c r="Z19" s="626">
        <v>0.2</v>
      </c>
      <c r="AA19" s="626"/>
      <c r="AB19" s="626"/>
      <c r="AC19" s="626"/>
      <c r="AD19" s="627">
        <v>116030</v>
      </c>
      <c r="AE19" s="627"/>
      <c r="AF19" s="627"/>
      <c r="AG19" s="627"/>
      <c r="AH19" s="627"/>
      <c r="AI19" s="627"/>
      <c r="AJ19" s="627"/>
      <c r="AK19" s="627"/>
      <c r="AL19" s="628">
        <v>0.4</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78603</v>
      </c>
      <c r="BH19" s="624"/>
      <c r="BI19" s="624"/>
      <c r="BJ19" s="624"/>
      <c r="BK19" s="624"/>
      <c r="BL19" s="624"/>
      <c r="BM19" s="624"/>
      <c r="BN19" s="625"/>
      <c r="BO19" s="626">
        <v>0.5</v>
      </c>
      <c r="BP19" s="626"/>
      <c r="BQ19" s="626"/>
      <c r="BR19" s="626"/>
      <c r="BS19" s="627" t="s">
        <v>179</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266</v>
      </c>
      <c r="CS19" s="624"/>
      <c r="CT19" s="624"/>
      <c r="CU19" s="624"/>
      <c r="CV19" s="624"/>
      <c r="CW19" s="624"/>
      <c r="CX19" s="624"/>
      <c r="CY19" s="625"/>
      <c r="CZ19" s="626" t="s">
        <v>179</v>
      </c>
      <c r="DA19" s="626"/>
      <c r="DB19" s="626"/>
      <c r="DC19" s="626"/>
      <c r="DD19" s="632" t="s">
        <v>179</v>
      </c>
      <c r="DE19" s="624"/>
      <c r="DF19" s="624"/>
      <c r="DG19" s="624"/>
      <c r="DH19" s="624"/>
      <c r="DI19" s="624"/>
      <c r="DJ19" s="624"/>
      <c r="DK19" s="624"/>
      <c r="DL19" s="624"/>
      <c r="DM19" s="624"/>
      <c r="DN19" s="624"/>
      <c r="DO19" s="624"/>
      <c r="DP19" s="625"/>
      <c r="DQ19" s="632" t="s">
        <v>179</v>
      </c>
      <c r="DR19" s="624"/>
      <c r="DS19" s="624"/>
      <c r="DT19" s="624"/>
      <c r="DU19" s="624"/>
      <c r="DV19" s="624"/>
      <c r="DW19" s="624"/>
      <c r="DX19" s="624"/>
      <c r="DY19" s="624"/>
      <c r="DZ19" s="624"/>
      <c r="EA19" s="624"/>
      <c r="EB19" s="624"/>
      <c r="EC19" s="633"/>
    </row>
    <row r="20" spans="2:133" ht="11.25" customHeight="1" x14ac:dyDescent="0.2">
      <c r="B20" s="636" t="s">
        <v>281</v>
      </c>
      <c r="C20" s="637"/>
      <c r="D20" s="637"/>
      <c r="E20" s="637"/>
      <c r="F20" s="637"/>
      <c r="G20" s="637"/>
      <c r="H20" s="637"/>
      <c r="I20" s="637"/>
      <c r="J20" s="637"/>
      <c r="K20" s="637"/>
      <c r="L20" s="637"/>
      <c r="M20" s="637"/>
      <c r="N20" s="637"/>
      <c r="O20" s="637"/>
      <c r="P20" s="637"/>
      <c r="Q20" s="638"/>
      <c r="R20" s="623">
        <v>3577</v>
      </c>
      <c r="S20" s="624"/>
      <c r="T20" s="624"/>
      <c r="U20" s="624"/>
      <c r="V20" s="624"/>
      <c r="W20" s="624"/>
      <c r="X20" s="624"/>
      <c r="Y20" s="625"/>
      <c r="Z20" s="626">
        <v>0</v>
      </c>
      <c r="AA20" s="626"/>
      <c r="AB20" s="626"/>
      <c r="AC20" s="626"/>
      <c r="AD20" s="627">
        <v>3577</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78603</v>
      </c>
      <c r="BH20" s="624"/>
      <c r="BI20" s="624"/>
      <c r="BJ20" s="624"/>
      <c r="BK20" s="624"/>
      <c r="BL20" s="624"/>
      <c r="BM20" s="624"/>
      <c r="BN20" s="625"/>
      <c r="BO20" s="626">
        <v>0.5</v>
      </c>
      <c r="BP20" s="626"/>
      <c r="BQ20" s="626"/>
      <c r="BR20" s="626"/>
      <c r="BS20" s="627" t="s">
        <v>179</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56732143</v>
      </c>
      <c r="CS20" s="624"/>
      <c r="CT20" s="624"/>
      <c r="CU20" s="624"/>
      <c r="CV20" s="624"/>
      <c r="CW20" s="624"/>
      <c r="CX20" s="624"/>
      <c r="CY20" s="625"/>
      <c r="CZ20" s="626">
        <v>100</v>
      </c>
      <c r="DA20" s="626"/>
      <c r="DB20" s="626"/>
      <c r="DC20" s="626"/>
      <c r="DD20" s="632">
        <v>5682781</v>
      </c>
      <c r="DE20" s="624"/>
      <c r="DF20" s="624"/>
      <c r="DG20" s="624"/>
      <c r="DH20" s="624"/>
      <c r="DI20" s="624"/>
      <c r="DJ20" s="624"/>
      <c r="DK20" s="624"/>
      <c r="DL20" s="624"/>
      <c r="DM20" s="624"/>
      <c r="DN20" s="624"/>
      <c r="DO20" s="624"/>
      <c r="DP20" s="625"/>
      <c r="DQ20" s="632">
        <v>34955086</v>
      </c>
      <c r="DR20" s="624"/>
      <c r="DS20" s="624"/>
      <c r="DT20" s="624"/>
      <c r="DU20" s="624"/>
      <c r="DV20" s="624"/>
      <c r="DW20" s="624"/>
      <c r="DX20" s="624"/>
      <c r="DY20" s="624"/>
      <c r="DZ20" s="624"/>
      <c r="EA20" s="624"/>
      <c r="EB20" s="624"/>
      <c r="EC20" s="633"/>
    </row>
    <row r="21" spans="2:133" ht="11.25" customHeight="1" x14ac:dyDescent="0.2">
      <c r="B21" s="620" t="s">
        <v>284</v>
      </c>
      <c r="C21" s="621"/>
      <c r="D21" s="621"/>
      <c r="E21" s="621"/>
      <c r="F21" s="621"/>
      <c r="G21" s="621"/>
      <c r="H21" s="621"/>
      <c r="I21" s="621"/>
      <c r="J21" s="621"/>
      <c r="K21" s="621"/>
      <c r="L21" s="621"/>
      <c r="M21" s="621"/>
      <c r="N21" s="621"/>
      <c r="O21" s="621"/>
      <c r="P21" s="621"/>
      <c r="Q21" s="622"/>
      <c r="R21" s="623">
        <v>11042685</v>
      </c>
      <c r="S21" s="624"/>
      <c r="T21" s="624"/>
      <c r="U21" s="624"/>
      <c r="V21" s="624"/>
      <c r="W21" s="624"/>
      <c r="X21" s="624"/>
      <c r="Y21" s="625"/>
      <c r="Z21" s="626">
        <v>18.3</v>
      </c>
      <c r="AA21" s="626"/>
      <c r="AB21" s="626"/>
      <c r="AC21" s="626"/>
      <c r="AD21" s="627">
        <v>9268560</v>
      </c>
      <c r="AE21" s="627"/>
      <c r="AF21" s="627"/>
      <c r="AG21" s="627"/>
      <c r="AH21" s="627"/>
      <c r="AI21" s="627"/>
      <c r="AJ21" s="627"/>
      <c r="AK21" s="627"/>
      <c r="AL21" s="628">
        <v>31.5</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v>78603</v>
      </c>
      <c r="BH21" s="624"/>
      <c r="BI21" s="624"/>
      <c r="BJ21" s="624"/>
      <c r="BK21" s="624"/>
      <c r="BL21" s="624"/>
      <c r="BM21" s="624"/>
      <c r="BN21" s="625"/>
      <c r="BO21" s="626">
        <v>0.5</v>
      </c>
      <c r="BP21" s="626"/>
      <c r="BQ21" s="626"/>
      <c r="BR21" s="626"/>
      <c r="BS21" s="627" t="s">
        <v>179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286</v>
      </c>
      <c r="C22" s="621"/>
      <c r="D22" s="621"/>
      <c r="E22" s="621"/>
      <c r="F22" s="621"/>
      <c r="G22" s="621"/>
      <c r="H22" s="621"/>
      <c r="I22" s="621"/>
      <c r="J22" s="621"/>
      <c r="K22" s="621"/>
      <c r="L22" s="621"/>
      <c r="M22" s="621"/>
      <c r="N22" s="621"/>
      <c r="O22" s="621"/>
      <c r="P22" s="621"/>
      <c r="Q22" s="622"/>
      <c r="R22" s="623">
        <v>9268560</v>
      </c>
      <c r="S22" s="624"/>
      <c r="T22" s="624"/>
      <c r="U22" s="624"/>
      <c r="V22" s="624"/>
      <c r="W22" s="624"/>
      <c r="X22" s="624"/>
      <c r="Y22" s="625"/>
      <c r="Z22" s="626">
        <v>15.4</v>
      </c>
      <c r="AA22" s="626"/>
      <c r="AB22" s="626"/>
      <c r="AC22" s="626"/>
      <c r="AD22" s="627">
        <v>9268560</v>
      </c>
      <c r="AE22" s="627"/>
      <c r="AF22" s="627"/>
      <c r="AG22" s="627"/>
      <c r="AH22" s="627"/>
      <c r="AI22" s="627"/>
      <c r="AJ22" s="627"/>
      <c r="AK22" s="627"/>
      <c r="AL22" s="628">
        <v>31.5</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179</v>
      </c>
      <c r="BH22" s="624"/>
      <c r="BI22" s="624"/>
      <c r="BJ22" s="624"/>
      <c r="BK22" s="624"/>
      <c r="BL22" s="624"/>
      <c r="BM22" s="624"/>
      <c r="BN22" s="625"/>
      <c r="BO22" s="626" t="s">
        <v>179</v>
      </c>
      <c r="BP22" s="626"/>
      <c r="BQ22" s="626"/>
      <c r="BR22" s="626"/>
      <c r="BS22" s="627" t="s">
        <v>179</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289</v>
      </c>
      <c r="C23" s="621"/>
      <c r="D23" s="621"/>
      <c r="E23" s="621"/>
      <c r="F23" s="621"/>
      <c r="G23" s="621"/>
      <c r="H23" s="621"/>
      <c r="I23" s="621"/>
      <c r="J23" s="621"/>
      <c r="K23" s="621"/>
      <c r="L23" s="621"/>
      <c r="M23" s="621"/>
      <c r="N23" s="621"/>
      <c r="O23" s="621"/>
      <c r="P23" s="621"/>
      <c r="Q23" s="622"/>
      <c r="R23" s="623">
        <v>1438499</v>
      </c>
      <c r="S23" s="624"/>
      <c r="T23" s="624"/>
      <c r="U23" s="624"/>
      <c r="V23" s="624"/>
      <c r="W23" s="624"/>
      <c r="X23" s="624"/>
      <c r="Y23" s="625"/>
      <c r="Z23" s="626">
        <v>2.4</v>
      </c>
      <c r="AA23" s="626"/>
      <c r="AB23" s="626"/>
      <c r="AC23" s="626"/>
      <c r="AD23" s="627" t="s">
        <v>179</v>
      </c>
      <c r="AE23" s="627"/>
      <c r="AF23" s="627"/>
      <c r="AG23" s="627"/>
      <c r="AH23" s="627"/>
      <c r="AI23" s="627"/>
      <c r="AJ23" s="627"/>
      <c r="AK23" s="627"/>
      <c r="AL23" s="628" t="s">
        <v>179</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179</v>
      </c>
      <c r="BH23" s="624"/>
      <c r="BI23" s="624"/>
      <c r="BJ23" s="624"/>
      <c r="BK23" s="624"/>
      <c r="BL23" s="624"/>
      <c r="BM23" s="624"/>
      <c r="BN23" s="625"/>
      <c r="BO23" s="626" t="s">
        <v>179</v>
      </c>
      <c r="BP23" s="626"/>
      <c r="BQ23" s="626"/>
      <c r="BR23" s="626"/>
      <c r="BS23" s="627" t="s">
        <v>179</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2">
      <c r="B24" s="620" t="s">
        <v>296</v>
      </c>
      <c r="C24" s="621"/>
      <c r="D24" s="621"/>
      <c r="E24" s="621"/>
      <c r="F24" s="621"/>
      <c r="G24" s="621"/>
      <c r="H24" s="621"/>
      <c r="I24" s="621"/>
      <c r="J24" s="621"/>
      <c r="K24" s="621"/>
      <c r="L24" s="621"/>
      <c r="M24" s="621"/>
      <c r="N24" s="621"/>
      <c r="O24" s="621"/>
      <c r="P24" s="621"/>
      <c r="Q24" s="622"/>
      <c r="R24" s="623">
        <v>335626</v>
      </c>
      <c r="S24" s="624"/>
      <c r="T24" s="624"/>
      <c r="U24" s="624"/>
      <c r="V24" s="624"/>
      <c r="W24" s="624"/>
      <c r="X24" s="624"/>
      <c r="Y24" s="625"/>
      <c r="Z24" s="626">
        <v>0.6</v>
      </c>
      <c r="AA24" s="626"/>
      <c r="AB24" s="626"/>
      <c r="AC24" s="626"/>
      <c r="AD24" s="627" t="s">
        <v>179</v>
      </c>
      <c r="AE24" s="627"/>
      <c r="AF24" s="627"/>
      <c r="AG24" s="627"/>
      <c r="AH24" s="627"/>
      <c r="AI24" s="627"/>
      <c r="AJ24" s="627"/>
      <c r="AK24" s="627"/>
      <c r="AL24" s="628" t="s">
        <v>179</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179</v>
      </c>
      <c r="BH24" s="624"/>
      <c r="BI24" s="624"/>
      <c r="BJ24" s="624"/>
      <c r="BK24" s="624"/>
      <c r="BL24" s="624"/>
      <c r="BM24" s="624"/>
      <c r="BN24" s="625"/>
      <c r="BO24" s="626" t="s">
        <v>179</v>
      </c>
      <c r="BP24" s="626"/>
      <c r="BQ24" s="626"/>
      <c r="BR24" s="626"/>
      <c r="BS24" s="627" t="s">
        <v>266</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27072292</v>
      </c>
      <c r="CS24" s="613"/>
      <c r="CT24" s="613"/>
      <c r="CU24" s="613"/>
      <c r="CV24" s="613"/>
      <c r="CW24" s="613"/>
      <c r="CX24" s="613"/>
      <c r="CY24" s="614"/>
      <c r="CZ24" s="617">
        <v>47.7</v>
      </c>
      <c r="DA24" s="618"/>
      <c r="DB24" s="618"/>
      <c r="DC24" s="634"/>
      <c r="DD24" s="658">
        <v>16164145</v>
      </c>
      <c r="DE24" s="613"/>
      <c r="DF24" s="613"/>
      <c r="DG24" s="613"/>
      <c r="DH24" s="613"/>
      <c r="DI24" s="613"/>
      <c r="DJ24" s="613"/>
      <c r="DK24" s="614"/>
      <c r="DL24" s="658">
        <v>15287433</v>
      </c>
      <c r="DM24" s="613"/>
      <c r="DN24" s="613"/>
      <c r="DO24" s="613"/>
      <c r="DP24" s="613"/>
      <c r="DQ24" s="613"/>
      <c r="DR24" s="613"/>
      <c r="DS24" s="613"/>
      <c r="DT24" s="613"/>
      <c r="DU24" s="613"/>
      <c r="DV24" s="614"/>
      <c r="DW24" s="617">
        <v>51.1</v>
      </c>
      <c r="DX24" s="618"/>
      <c r="DY24" s="618"/>
      <c r="DZ24" s="618"/>
      <c r="EA24" s="618"/>
      <c r="EB24" s="618"/>
      <c r="EC24" s="619"/>
    </row>
    <row r="25" spans="2:133" ht="11.25" customHeight="1" x14ac:dyDescent="0.2">
      <c r="B25" s="620" t="s">
        <v>299</v>
      </c>
      <c r="C25" s="621"/>
      <c r="D25" s="621"/>
      <c r="E25" s="621"/>
      <c r="F25" s="621"/>
      <c r="G25" s="621"/>
      <c r="H25" s="621"/>
      <c r="I25" s="621"/>
      <c r="J25" s="621"/>
      <c r="K25" s="621"/>
      <c r="L25" s="621"/>
      <c r="M25" s="621"/>
      <c r="N25" s="621"/>
      <c r="O25" s="621"/>
      <c r="P25" s="621"/>
      <c r="Q25" s="622"/>
      <c r="R25" s="623">
        <v>31048074</v>
      </c>
      <c r="S25" s="624"/>
      <c r="T25" s="624"/>
      <c r="U25" s="624"/>
      <c r="V25" s="624"/>
      <c r="W25" s="624"/>
      <c r="X25" s="624"/>
      <c r="Y25" s="625"/>
      <c r="Z25" s="626">
        <v>51.5</v>
      </c>
      <c r="AA25" s="626"/>
      <c r="AB25" s="626"/>
      <c r="AC25" s="626"/>
      <c r="AD25" s="627">
        <v>29273949</v>
      </c>
      <c r="AE25" s="627"/>
      <c r="AF25" s="627"/>
      <c r="AG25" s="627"/>
      <c r="AH25" s="627"/>
      <c r="AI25" s="627"/>
      <c r="AJ25" s="627"/>
      <c r="AK25" s="627"/>
      <c r="AL25" s="628">
        <v>99.6</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179</v>
      </c>
      <c r="BH25" s="624"/>
      <c r="BI25" s="624"/>
      <c r="BJ25" s="624"/>
      <c r="BK25" s="624"/>
      <c r="BL25" s="624"/>
      <c r="BM25" s="624"/>
      <c r="BN25" s="625"/>
      <c r="BO25" s="626" t="s">
        <v>179</v>
      </c>
      <c r="BP25" s="626"/>
      <c r="BQ25" s="626"/>
      <c r="BR25" s="626"/>
      <c r="BS25" s="627" t="s">
        <v>266</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8310124</v>
      </c>
      <c r="CS25" s="655"/>
      <c r="CT25" s="655"/>
      <c r="CU25" s="655"/>
      <c r="CV25" s="655"/>
      <c r="CW25" s="655"/>
      <c r="CX25" s="655"/>
      <c r="CY25" s="656"/>
      <c r="CZ25" s="628">
        <v>14.6</v>
      </c>
      <c r="DA25" s="653"/>
      <c r="DB25" s="653"/>
      <c r="DC25" s="657"/>
      <c r="DD25" s="632">
        <v>7757128</v>
      </c>
      <c r="DE25" s="655"/>
      <c r="DF25" s="655"/>
      <c r="DG25" s="655"/>
      <c r="DH25" s="655"/>
      <c r="DI25" s="655"/>
      <c r="DJ25" s="655"/>
      <c r="DK25" s="656"/>
      <c r="DL25" s="632">
        <v>7524918</v>
      </c>
      <c r="DM25" s="655"/>
      <c r="DN25" s="655"/>
      <c r="DO25" s="655"/>
      <c r="DP25" s="655"/>
      <c r="DQ25" s="655"/>
      <c r="DR25" s="655"/>
      <c r="DS25" s="655"/>
      <c r="DT25" s="655"/>
      <c r="DU25" s="655"/>
      <c r="DV25" s="656"/>
      <c r="DW25" s="628">
        <v>25.1</v>
      </c>
      <c r="DX25" s="653"/>
      <c r="DY25" s="653"/>
      <c r="DZ25" s="653"/>
      <c r="EA25" s="653"/>
      <c r="EB25" s="653"/>
      <c r="EC25" s="654"/>
    </row>
    <row r="26" spans="2:133" ht="11.25" customHeight="1" x14ac:dyDescent="0.2">
      <c r="B26" s="620" t="s">
        <v>302</v>
      </c>
      <c r="C26" s="621"/>
      <c r="D26" s="621"/>
      <c r="E26" s="621"/>
      <c r="F26" s="621"/>
      <c r="G26" s="621"/>
      <c r="H26" s="621"/>
      <c r="I26" s="621"/>
      <c r="J26" s="621"/>
      <c r="K26" s="621"/>
      <c r="L26" s="621"/>
      <c r="M26" s="621"/>
      <c r="N26" s="621"/>
      <c r="O26" s="621"/>
      <c r="P26" s="621"/>
      <c r="Q26" s="622"/>
      <c r="R26" s="623">
        <v>15947</v>
      </c>
      <c r="S26" s="624"/>
      <c r="T26" s="624"/>
      <c r="U26" s="624"/>
      <c r="V26" s="624"/>
      <c r="W26" s="624"/>
      <c r="X26" s="624"/>
      <c r="Y26" s="625"/>
      <c r="Z26" s="626">
        <v>0</v>
      </c>
      <c r="AA26" s="626"/>
      <c r="AB26" s="626"/>
      <c r="AC26" s="626"/>
      <c r="AD26" s="627">
        <v>15947</v>
      </c>
      <c r="AE26" s="627"/>
      <c r="AF26" s="627"/>
      <c r="AG26" s="627"/>
      <c r="AH26" s="627"/>
      <c r="AI26" s="627"/>
      <c r="AJ26" s="627"/>
      <c r="AK26" s="627"/>
      <c r="AL26" s="628">
        <v>0.1</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179</v>
      </c>
      <c r="BH26" s="624"/>
      <c r="BI26" s="624"/>
      <c r="BJ26" s="624"/>
      <c r="BK26" s="624"/>
      <c r="BL26" s="624"/>
      <c r="BM26" s="624"/>
      <c r="BN26" s="625"/>
      <c r="BO26" s="626" t="s">
        <v>179</v>
      </c>
      <c r="BP26" s="626"/>
      <c r="BQ26" s="626"/>
      <c r="BR26" s="626"/>
      <c r="BS26" s="627" t="s">
        <v>179</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5468544</v>
      </c>
      <c r="CS26" s="624"/>
      <c r="CT26" s="624"/>
      <c r="CU26" s="624"/>
      <c r="CV26" s="624"/>
      <c r="CW26" s="624"/>
      <c r="CX26" s="624"/>
      <c r="CY26" s="625"/>
      <c r="CZ26" s="628">
        <v>9.6</v>
      </c>
      <c r="DA26" s="653"/>
      <c r="DB26" s="653"/>
      <c r="DC26" s="657"/>
      <c r="DD26" s="632">
        <v>5223523</v>
      </c>
      <c r="DE26" s="624"/>
      <c r="DF26" s="624"/>
      <c r="DG26" s="624"/>
      <c r="DH26" s="624"/>
      <c r="DI26" s="624"/>
      <c r="DJ26" s="624"/>
      <c r="DK26" s="625"/>
      <c r="DL26" s="632" t="s">
        <v>179</v>
      </c>
      <c r="DM26" s="624"/>
      <c r="DN26" s="624"/>
      <c r="DO26" s="624"/>
      <c r="DP26" s="624"/>
      <c r="DQ26" s="624"/>
      <c r="DR26" s="624"/>
      <c r="DS26" s="624"/>
      <c r="DT26" s="624"/>
      <c r="DU26" s="624"/>
      <c r="DV26" s="625"/>
      <c r="DW26" s="628" t="s">
        <v>179</v>
      </c>
      <c r="DX26" s="653"/>
      <c r="DY26" s="653"/>
      <c r="DZ26" s="653"/>
      <c r="EA26" s="653"/>
      <c r="EB26" s="653"/>
      <c r="EC26" s="654"/>
    </row>
    <row r="27" spans="2:133" ht="11.25" customHeight="1" x14ac:dyDescent="0.2">
      <c r="B27" s="620" t="s">
        <v>305</v>
      </c>
      <c r="C27" s="621"/>
      <c r="D27" s="621"/>
      <c r="E27" s="621"/>
      <c r="F27" s="621"/>
      <c r="G27" s="621"/>
      <c r="H27" s="621"/>
      <c r="I27" s="621"/>
      <c r="J27" s="621"/>
      <c r="K27" s="621"/>
      <c r="L27" s="621"/>
      <c r="M27" s="621"/>
      <c r="N27" s="621"/>
      <c r="O27" s="621"/>
      <c r="P27" s="621"/>
      <c r="Q27" s="622"/>
      <c r="R27" s="623">
        <v>204490</v>
      </c>
      <c r="S27" s="624"/>
      <c r="T27" s="624"/>
      <c r="U27" s="624"/>
      <c r="V27" s="624"/>
      <c r="W27" s="624"/>
      <c r="X27" s="624"/>
      <c r="Y27" s="625"/>
      <c r="Z27" s="626">
        <v>0.3</v>
      </c>
      <c r="AA27" s="626"/>
      <c r="AB27" s="626"/>
      <c r="AC27" s="626"/>
      <c r="AD27" s="627">
        <v>3310</v>
      </c>
      <c r="AE27" s="627"/>
      <c r="AF27" s="627"/>
      <c r="AG27" s="627"/>
      <c r="AH27" s="627"/>
      <c r="AI27" s="627"/>
      <c r="AJ27" s="627"/>
      <c r="AK27" s="627"/>
      <c r="AL27" s="628">
        <v>0</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15844493</v>
      </c>
      <c r="BH27" s="624"/>
      <c r="BI27" s="624"/>
      <c r="BJ27" s="624"/>
      <c r="BK27" s="624"/>
      <c r="BL27" s="624"/>
      <c r="BM27" s="624"/>
      <c r="BN27" s="625"/>
      <c r="BO27" s="626">
        <v>100</v>
      </c>
      <c r="BP27" s="626"/>
      <c r="BQ27" s="626"/>
      <c r="BR27" s="626"/>
      <c r="BS27" s="627">
        <v>564946</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14331576</v>
      </c>
      <c r="CS27" s="655"/>
      <c r="CT27" s="655"/>
      <c r="CU27" s="655"/>
      <c r="CV27" s="655"/>
      <c r="CW27" s="655"/>
      <c r="CX27" s="655"/>
      <c r="CY27" s="656"/>
      <c r="CZ27" s="628">
        <v>25.3</v>
      </c>
      <c r="DA27" s="653"/>
      <c r="DB27" s="653"/>
      <c r="DC27" s="657"/>
      <c r="DD27" s="632">
        <v>4100981</v>
      </c>
      <c r="DE27" s="655"/>
      <c r="DF27" s="655"/>
      <c r="DG27" s="655"/>
      <c r="DH27" s="655"/>
      <c r="DI27" s="655"/>
      <c r="DJ27" s="655"/>
      <c r="DK27" s="656"/>
      <c r="DL27" s="632">
        <v>3456479</v>
      </c>
      <c r="DM27" s="655"/>
      <c r="DN27" s="655"/>
      <c r="DO27" s="655"/>
      <c r="DP27" s="655"/>
      <c r="DQ27" s="655"/>
      <c r="DR27" s="655"/>
      <c r="DS27" s="655"/>
      <c r="DT27" s="655"/>
      <c r="DU27" s="655"/>
      <c r="DV27" s="656"/>
      <c r="DW27" s="628">
        <v>11.5</v>
      </c>
      <c r="DX27" s="653"/>
      <c r="DY27" s="653"/>
      <c r="DZ27" s="653"/>
      <c r="EA27" s="653"/>
      <c r="EB27" s="653"/>
      <c r="EC27" s="654"/>
    </row>
    <row r="28" spans="2:133" ht="11.25" customHeight="1" x14ac:dyDescent="0.2">
      <c r="B28" s="620" t="s">
        <v>308</v>
      </c>
      <c r="C28" s="621"/>
      <c r="D28" s="621"/>
      <c r="E28" s="621"/>
      <c r="F28" s="621"/>
      <c r="G28" s="621"/>
      <c r="H28" s="621"/>
      <c r="I28" s="621"/>
      <c r="J28" s="621"/>
      <c r="K28" s="621"/>
      <c r="L28" s="621"/>
      <c r="M28" s="621"/>
      <c r="N28" s="621"/>
      <c r="O28" s="621"/>
      <c r="P28" s="621"/>
      <c r="Q28" s="622"/>
      <c r="R28" s="623">
        <v>610879</v>
      </c>
      <c r="S28" s="624"/>
      <c r="T28" s="624"/>
      <c r="U28" s="624"/>
      <c r="V28" s="624"/>
      <c r="W28" s="624"/>
      <c r="X28" s="624"/>
      <c r="Y28" s="625"/>
      <c r="Z28" s="626">
        <v>1</v>
      </c>
      <c r="AA28" s="626"/>
      <c r="AB28" s="626"/>
      <c r="AC28" s="626"/>
      <c r="AD28" s="627">
        <v>47076</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4430592</v>
      </c>
      <c r="CS28" s="624"/>
      <c r="CT28" s="624"/>
      <c r="CU28" s="624"/>
      <c r="CV28" s="624"/>
      <c r="CW28" s="624"/>
      <c r="CX28" s="624"/>
      <c r="CY28" s="625"/>
      <c r="CZ28" s="628">
        <v>7.8</v>
      </c>
      <c r="DA28" s="653"/>
      <c r="DB28" s="653"/>
      <c r="DC28" s="657"/>
      <c r="DD28" s="632">
        <v>4306036</v>
      </c>
      <c r="DE28" s="624"/>
      <c r="DF28" s="624"/>
      <c r="DG28" s="624"/>
      <c r="DH28" s="624"/>
      <c r="DI28" s="624"/>
      <c r="DJ28" s="624"/>
      <c r="DK28" s="625"/>
      <c r="DL28" s="632">
        <v>4306036</v>
      </c>
      <c r="DM28" s="624"/>
      <c r="DN28" s="624"/>
      <c r="DO28" s="624"/>
      <c r="DP28" s="624"/>
      <c r="DQ28" s="624"/>
      <c r="DR28" s="624"/>
      <c r="DS28" s="624"/>
      <c r="DT28" s="624"/>
      <c r="DU28" s="624"/>
      <c r="DV28" s="625"/>
      <c r="DW28" s="628">
        <v>14.4</v>
      </c>
      <c r="DX28" s="653"/>
      <c r="DY28" s="653"/>
      <c r="DZ28" s="653"/>
      <c r="EA28" s="653"/>
      <c r="EB28" s="653"/>
      <c r="EC28" s="654"/>
    </row>
    <row r="29" spans="2:133" ht="11.25" customHeight="1" x14ac:dyDescent="0.2">
      <c r="B29" s="620" t="s">
        <v>310</v>
      </c>
      <c r="C29" s="621"/>
      <c r="D29" s="621"/>
      <c r="E29" s="621"/>
      <c r="F29" s="621"/>
      <c r="G29" s="621"/>
      <c r="H29" s="621"/>
      <c r="I29" s="621"/>
      <c r="J29" s="621"/>
      <c r="K29" s="621"/>
      <c r="L29" s="621"/>
      <c r="M29" s="621"/>
      <c r="N29" s="621"/>
      <c r="O29" s="621"/>
      <c r="P29" s="621"/>
      <c r="Q29" s="622"/>
      <c r="R29" s="623">
        <v>139589</v>
      </c>
      <c r="S29" s="624"/>
      <c r="T29" s="624"/>
      <c r="U29" s="624"/>
      <c r="V29" s="624"/>
      <c r="W29" s="624"/>
      <c r="X29" s="624"/>
      <c r="Y29" s="625"/>
      <c r="Z29" s="626">
        <v>0.2</v>
      </c>
      <c r="AA29" s="626"/>
      <c r="AB29" s="626"/>
      <c r="AC29" s="626"/>
      <c r="AD29" s="627" t="s">
        <v>179</v>
      </c>
      <c r="AE29" s="627"/>
      <c r="AF29" s="627"/>
      <c r="AG29" s="627"/>
      <c r="AH29" s="627"/>
      <c r="AI29" s="627"/>
      <c r="AJ29" s="627"/>
      <c r="AK29" s="627"/>
      <c r="AL29" s="628" t="s">
        <v>179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311</v>
      </c>
      <c r="CE29" s="660"/>
      <c r="CF29" s="620" t="s">
        <v>72</v>
      </c>
      <c r="CG29" s="621"/>
      <c r="CH29" s="621"/>
      <c r="CI29" s="621"/>
      <c r="CJ29" s="621"/>
      <c r="CK29" s="621"/>
      <c r="CL29" s="621"/>
      <c r="CM29" s="621"/>
      <c r="CN29" s="621"/>
      <c r="CO29" s="621"/>
      <c r="CP29" s="621"/>
      <c r="CQ29" s="622"/>
      <c r="CR29" s="623">
        <v>4430561</v>
      </c>
      <c r="CS29" s="655"/>
      <c r="CT29" s="655"/>
      <c r="CU29" s="655"/>
      <c r="CV29" s="655"/>
      <c r="CW29" s="655"/>
      <c r="CX29" s="655"/>
      <c r="CY29" s="656"/>
      <c r="CZ29" s="628">
        <v>7.8</v>
      </c>
      <c r="DA29" s="653"/>
      <c r="DB29" s="653"/>
      <c r="DC29" s="657"/>
      <c r="DD29" s="632">
        <v>4306005</v>
      </c>
      <c r="DE29" s="655"/>
      <c r="DF29" s="655"/>
      <c r="DG29" s="655"/>
      <c r="DH29" s="655"/>
      <c r="DI29" s="655"/>
      <c r="DJ29" s="655"/>
      <c r="DK29" s="656"/>
      <c r="DL29" s="632">
        <v>4306005</v>
      </c>
      <c r="DM29" s="655"/>
      <c r="DN29" s="655"/>
      <c r="DO29" s="655"/>
      <c r="DP29" s="655"/>
      <c r="DQ29" s="655"/>
      <c r="DR29" s="655"/>
      <c r="DS29" s="655"/>
      <c r="DT29" s="655"/>
      <c r="DU29" s="655"/>
      <c r="DV29" s="656"/>
      <c r="DW29" s="628">
        <v>14.4</v>
      </c>
      <c r="DX29" s="653"/>
      <c r="DY29" s="653"/>
      <c r="DZ29" s="653"/>
      <c r="EA29" s="653"/>
      <c r="EB29" s="653"/>
      <c r="EC29" s="654"/>
    </row>
    <row r="30" spans="2:133" ht="11.25" customHeight="1" x14ac:dyDescent="0.2">
      <c r="B30" s="620" t="s">
        <v>312</v>
      </c>
      <c r="C30" s="621"/>
      <c r="D30" s="621"/>
      <c r="E30" s="621"/>
      <c r="F30" s="621"/>
      <c r="G30" s="621"/>
      <c r="H30" s="621"/>
      <c r="I30" s="621"/>
      <c r="J30" s="621"/>
      <c r="K30" s="621"/>
      <c r="L30" s="621"/>
      <c r="M30" s="621"/>
      <c r="N30" s="621"/>
      <c r="O30" s="621"/>
      <c r="P30" s="621"/>
      <c r="Q30" s="622"/>
      <c r="R30" s="623">
        <v>12570024</v>
      </c>
      <c r="S30" s="624"/>
      <c r="T30" s="624"/>
      <c r="U30" s="624"/>
      <c r="V30" s="624"/>
      <c r="W30" s="624"/>
      <c r="X30" s="624"/>
      <c r="Y30" s="625"/>
      <c r="Z30" s="626">
        <v>20.8</v>
      </c>
      <c r="AA30" s="626"/>
      <c r="AB30" s="626"/>
      <c r="AC30" s="626"/>
      <c r="AD30" s="627" t="s">
        <v>179</v>
      </c>
      <c r="AE30" s="627"/>
      <c r="AF30" s="627"/>
      <c r="AG30" s="627"/>
      <c r="AH30" s="627"/>
      <c r="AI30" s="627"/>
      <c r="AJ30" s="627"/>
      <c r="AK30" s="627"/>
      <c r="AL30" s="628" t="s">
        <v>179</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313</v>
      </c>
      <c r="BH30" s="665"/>
      <c r="BI30" s="665"/>
      <c r="BJ30" s="665"/>
      <c r="BK30" s="665"/>
      <c r="BL30" s="665"/>
      <c r="BM30" s="665"/>
      <c r="BN30" s="665"/>
      <c r="BO30" s="665"/>
      <c r="BP30" s="665"/>
      <c r="BQ30" s="666"/>
      <c r="BR30" s="605" t="s">
        <v>314</v>
      </c>
      <c r="BS30" s="665"/>
      <c r="BT30" s="665"/>
      <c r="BU30" s="665"/>
      <c r="BV30" s="665"/>
      <c r="BW30" s="665"/>
      <c r="BX30" s="665"/>
      <c r="BY30" s="665"/>
      <c r="BZ30" s="665"/>
      <c r="CA30" s="665"/>
      <c r="CB30" s="666"/>
      <c r="CD30" s="661"/>
      <c r="CE30" s="662"/>
      <c r="CF30" s="620" t="s">
        <v>315</v>
      </c>
      <c r="CG30" s="621"/>
      <c r="CH30" s="621"/>
      <c r="CI30" s="621"/>
      <c r="CJ30" s="621"/>
      <c r="CK30" s="621"/>
      <c r="CL30" s="621"/>
      <c r="CM30" s="621"/>
      <c r="CN30" s="621"/>
      <c r="CO30" s="621"/>
      <c r="CP30" s="621"/>
      <c r="CQ30" s="622"/>
      <c r="CR30" s="623">
        <v>4261538</v>
      </c>
      <c r="CS30" s="624"/>
      <c r="CT30" s="624"/>
      <c r="CU30" s="624"/>
      <c r="CV30" s="624"/>
      <c r="CW30" s="624"/>
      <c r="CX30" s="624"/>
      <c r="CY30" s="625"/>
      <c r="CZ30" s="628">
        <v>7.5</v>
      </c>
      <c r="DA30" s="653"/>
      <c r="DB30" s="653"/>
      <c r="DC30" s="657"/>
      <c r="DD30" s="632">
        <v>4136982</v>
      </c>
      <c r="DE30" s="624"/>
      <c r="DF30" s="624"/>
      <c r="DG30" s="624"/>
      <c r="DH30" s="624"/>
      <c r="DI30" s="624"/>
      <c r="DJ30" s="624"/>
      <c r="DK30" s="625"/>
      <c r="DL30" s="632">
        <v>4136982</v>
      </c>
      <c r="DM30" s="624"/>
      <c r="DN30" s="624"/>
      <c r="DO30" s="624"/>
      <c r="DP30" s="624"/>
      <c r="DQ30" s="624"/>
      <c r="DR30" s="624"/>
      <c r="DS30" s="624"/>
      <c r="DT30" s="624"/>
      <c r="DU30" s="624"/>
      <c r="DV30" s="625"/>
      <c r="DW30" s="628">
        <v>13.8</v>
      </c>
      <c r="DX30" s="653"/>
      <c r="DY30" s="653"/>
      <c r="DZ30" s="653"/>
      <c r="EA30" s="653"/>
      <c r="EB30" s="653"/>
      <c r="EC30" s="654"/>
    </row>
    <row r="31" spans="2:133" ht="11.25" customHeight="1" x14ac:dyDescent="0.2">
      <c r="B31" s="636" t="s">
        <v>316</v>
      </c>
      <c r="C31" s="637"/>
      <c r="D31" s="637"/>
      <c r="E31" s="637"/>
      <c r="F31" s="637"/>
      <c r="G31" s="637"/>
      <c r="H31" s="637"/>
      <c r="I31" s="637"/>
      <c r="J31" s="637"/>
      <c r="K31" s="637"/>
      <c r="L31" s="637"/>
      <c r="M31" s="637"/>
      <c r="N31" s="637"/>
      <c r="O31" s="637"/>
      <c r="P31" s="637"/>
      <c r="Q31" s="638"/>
      <c r="R31" s="623" t="s">
        <v>179</v>
      </c>
      <c r="S31" s="624"/>
      <c r="T31" s="624"/>
      <c r="U31" s="624"/>
      <c r="V31" s="624"/>
      <c r="W31" s="624"/>
      <c r="X31" s="624"/>
      <c r="Y31" s="625"/>
      <c r="Z31" s="626" t="s">
        <v>179</v>
      </c>
      <c r="AA31" s="626"/>
      <c r="AB31" s="626"/>
      <c r="AC31" s="626"/>
      <c r="AD31" s="627" t="s">
        <v>179</v>
      </c>
      <c r="AE31" s="627"/>
      <c r="AF31" s="627"/>
      <c r="AG31" s="627"/>
      <c r="AH31" s="627"/>
      <c r="AI31" s="627"/>
      <c r="AJ31" s="627"/>
      <c r="AK31" s="627"/>
      <c r="AL31" s="628" t="s">
        <v>179</v>
      </c>
      <c r="AM31" s="629"/>
      <c r="AN31" s="629"/>
      <c r="AO31" s="630"/>
      <c r="AP31" s="669" t="s">
        <v>317</v>
      </c>
      <c r="AQ31" s="670"/>
      <c r="AR31" s="670"/>
      <c r="AS31" s="670"/>
      <c r="AT31" s="675" t="s">
        <v>318</v>
      </c>
      <c r="AU31" s="218"/>
      <c r="AV31" s="218"/>
      <c r="AW31" s="218"/>
      <c r="AX31" s="609" t="s">
        <v>192</v>
      </c>
      <c r="AY31" s="610"/>
      <c r="AZ31" s="610"/>
      <c r="BA31" s="610"/>
      <c r="BB31" s="610"/>
      <c r="BC31" s="610"/>
      <c r="BD31" s="610"/>
      <c r="BE31" s="610"/>
      <c r="BF31" s="611"/>
      <c r="BG31" s="679">
        <v>99.1</v>
      </c>
      <c r="BH31" s="667"/>
      <c r="BI31" s="667"/>
      <c r="BJ31" s="667"/>
      <c r="BK31" s="667"/>
      <c r="BL31" s="667"/>
      <c r="BM31" s="618">
        <v>96.8</v>
      </c>
      <c r="BN31" s="667"/>
      <c r="BO31" s="667"/>
      <c r="BP31" s="667"/>
      <c r="BQ31" s="668"/>
      <c r="BR31" s="679">
        <v>99.2</v>
      </c>
      <c r="BS31" s="667"/>
      <c r="BT31" s="667"/>
      <c r="BU31" s="667"/>
      <c r="BV31" s="667"/>
      <c r="BW31" s="667"/>
      <c r="BX31" s="618">
        <v>96.7</v>
      </c>
      <c r="BY31" s="667"/>
      <c r="BZ31" s="667"/>
      <c r="CA31" s="667"/>
      <c r="CB31" s="668"/>
      <c r="CD31" s="661"/>
      <c r="CE31" s="662"/>
      <c r="CF31" s="620" t="s">
        <v>319</v>
      </c>
      <c r="CG31" s="621"/>
      <c r="CH31" s="621"/>
      <c r="CI31" s="621"/>
      <c r="CJ31" s="621"/>
      <c r="CK31" s="621"/>
      <c r="CL31" s="621"/>
      <c r="CM31" s="621"/>
      <c r="CN31" s="621"/>
      <c r="CO31" s="621"/>
      <c r="CP31" s="621"/>
      <c r="CQ31" s="622"/>
      <c r="CR31" s="623">
        <v>169023</v>
      </c>
      <c r="CS31" s="655"/>
      <c r="CT31" s="655"/>
      <c r="CU31" s="655"/>
      <c r="CV31" s="655"/>
      <c r="CW31" s="655"/>
      <c r="CX31" s="655"/>
      <c r="CY31" s="656"/>
      <c r="CZ31" s="628">
        <v>0.3</v>
      </c>
      <c r="DA31" s="653"/>
      <c r="DB31" s="653"/>
      <c r="DC31" s="657"/>
      <c r="DD31" s="632">
        <v>169023</v>
      </c>
      <c r="DE31" s="655"/>
      <c r="DF31" s="655"/>
      <c r="DG31" s="655"/>
      <c r="DH31" s="655"/>
      <c r="DI31" s="655"/>
      <c r="DJ31" s="655"/>
      <c r="DK31" s="656"/>
      <c r="DL31" s="632">
        <v>169023</v>
      </c>
      <c r="DM31" s="655"/>
      <c r="DN31" s="655"/>
      <c r="DO31" s="655"/>
      <c r="DP31" s="655"/>
      <c r="DQ31" s="655"/>
      <c r="DR31" s="655"/>
      <c r="DS31" s="655"/>
      <c r="DT31" s="655"/>
      <c r="DU31" s="655"/>
      <c r="DV31" s="656"/>
      <c r="DW31" s="628">
        <v>0.6</v>
      </c>
      <c r="DX31" s="653"/>
      <c r="DY31" s="653"/>
      <c r="DZ31" s="653"/>
      <c r="EA31" s="653"/>
      <c r="EB31" s="653"/>
      <c r="EC31" s="654"/>
    </row>
    <row r="32" spans="2:133" ht="11.25" customHeight="1" x14ac:dyDescent="0.2">
      <c r="B32" s="620" t="s">
        <v>320</v>
      </c>
      <c r="C32" s="621"/>
      <c r="D32" s="621"/>
      <c r="E32" s="621"/>
      <c r="F32" s="621"/>
      <c r="G32" s="621"/>
      <c r="H32" s="621"/>
      <c r="I32" s="621"/>
      <c r="J32" s="621"/>
      <c r="K32" s="621"/>
      <c r="L32" s="621"/>
      <c r="M32" s="621"/>
      <c r="N32" s="621"/>
      <c r="O32" s="621"/>
      <c r="P32" s="621"/>
      <c r="Q32" s="622"/>
      <c r="R32" s="623">
        <v>4165263</v>
      </c>
      <c r="S32" s="624"/>
      <c r="T32" s="624"/>
      <c r="U32" s="624"/>
      <c r="V32" s="624"/>
      <c r="W32" s="624"/>
      <c r="X32" s="624"/>
      <c r="Y32" s="625"/>
      <c r="Z32" s="626">
        <v>6.9</v>
      </c>
      <c r="AA32" s="626"/>
      <c r="AB32" s="626"/>
      <c r="AC32" s="626"/>
      <c r="AD32" s="627" t="s">
        <v>179</v>
      </c>
      <c r="AE32" s="627"/>
      <c r="AF32" s="627"/>
      <c r="AG32" s="627"/>
      <c r="AH32" s="627"/>
      <c r="AI32" s="627"/>
      <c r="AJ32" s="627"/>
      <c r="AK32" s="627"/>
      <c r="AL32" s="628" t="s">
        <v>179</v>
      </c>
      <c r="AM32" s="629"/>
      <c r="AN32" s="629"/>
      <c r="AO32" s="630"/>
      <c r="AP32" s="671"/>
      <c r="AQ32" s="672"/>
      <c r="AR32" s="672"/>
      <c r="AS32" s="672"/>
      <c r="AT32" s="676"/>
      <c r="AU32" s="214" t="s">
        <v>321</v>
      </c>
      <c r="AX32" s="620" t="s">
        <v>322</v>
      </c>
      <c r="AY32" s="621"/>
      <c r="AZ32" s="621"/>
      <c r="BA32" s="621"/>
      <c r="BB32" s="621"/>
      <c r="BC32" s="621"/>
      <c r="BD32" s="621"/>
      <c r="BE32" s="621"/>
      <c r="BF32" s="622"/>
      <c r="BG32" s="680">
        <v>99.3</v>
      </c>
      <c r="BH32" s="655"/>
      <c r="BI32" s="655"/>
      <c r="BJ32" s="655"/>
      <c r="BK32" s="655"/>
      <c r="BL32" s="655"/>
      <c r="BM32" s="629">
        <v>98</v>
      </c>
      <c r="BN32" s="655"/>
      <c r="BO32" s="655"/>
      <c r="BP32" s="655"/>
      <c r="BQ32" s="678"/>
      <c r="BR32" s="680">
        <v>99.4</v>
      </c>
      <c r="BS32" s="655"/>
      <c r="BT32" s="655"/>
      <c r="BU32" s="655"/>
      <c r="BV32" s="655"/>
      <c r="BW32" s="655"/>
      <c r="BX32" s="629">
        <v>98</v>
      </c>
      <c r="BY32" s="655"/>
      <c r="BZ32" s="655"/>
      <c r="CA32" s="655"/>
      <c r="CB32" s="678"/>
      <c r="CD32" s="663"/>
      <c r="CE32" s="664"/>
      <c r="CF32" s="620" t="s">
        <v>323</v>
      </c>
      <c r="CG32" s="621"/>
      <c r="CH32" s="621"/>
      <c r="CI32" s="621"/>
      <c r="CJ32" s="621"/>
      <c r="CK32" s="621"/>
      <c r="CL32" s="621"/>
      <c r="CM32" s="621"/>
      <c r="CN32" s="621"/>
      <c r="CO32" s="621"/>
      <c r="CP32" s="621"/>
      <c r="CQ32" s="622"/>
      <c r="CR32" s="623">
        <v>31</v>
      </c>
      <c r="CS32" s="624"/>
      <c r="CT32" s="624"/>
      <c r="CU32" s="624"/>
      <c r="CV32" s="624"/>
      <c r="CW32" s="624"/>
      <c r="CX32" s="624"/>
      <c r="CY32" s="625"/>
      <c r="CZ32" s="628">
        <v>0</v>
      </c>
      <c r="DA32" s="653"/>
      <c r="DB32" s="653"/>
      <c r="DC32" s="657"/>
      <c r="DD32" s="632">
        <v>31</v>
      </c>
      <c r="DE32" s="624"/>
      <c r="DF32" s="624"/>
      <c r="DG32" s="624"/>
      <c r="DH32" s="624"/>
      <c r="DI32" s="624"/>
      <c r="DJ32" s="624"/>
      <c r="DK32" s="625"/>
      <c r="DL32" s="632">
        <v>31</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324</v>
      </c>
      <c r="C33" s="621"/>
      <c r="D33" s="621"/>
      <c r="E33" s="621"/>
      <c r="F33" s="621"/>
      <c r="G33" s="621"/>
      <c r="H33" s="621"/>
      <c r="I33" s="621"/>
      <c r="J33" s="621"/>
      <c r="K33" s="621"/>
      <c r="L33" s="621"/>
      <c r="M33" s="621"/>
      <c r="N33" s="621"/>
      <c r="O33" s="621"/>
      <c r="P33" s="621"/>
      <c r="Q33" s="622"/>
      <c r="R33" s="623">
        <v>143973</v>
      </c>
      <c r="S33" s="624"/>
      <c r="T33" s="624"/>
      <c r="U33" s="624"/>
      <c r="V33" s="624"/>
      <c r="W33" s="624"/>
      <c r="X33" s="624"/>
      <c r="Y33" s="625"/>
      <c r="Z33" s="626">
        <v>0.2</v>
      </c>
      <c r="AA33" s="626"/>
      <c r="AB33" s="626"/>
      <c r="AC33" s="626"/>
      <c r="AD33" s="627">
        <v>40049</v>
      </c>
      <c r="AE33" s="627"/>
      <c r="AF33" s="627"/>
      <c r="AG33" s="627"/>
      <c r="AH33" s="627"/>
      <c r="AI33" s="627"/>
      <c r="AJ33" s="627"/>
      <c r="AK33" s="627"/>
      <c r="AL33" s="628">
        <v>0.1</v>
      </c>
      <c r="AM33" s="629"/>
      <c r="AN33" s="629"/>
      <c r="AO33" s="630"/>
      <c r="AP33" s="673"/>
      <c r="AQ33" s="674"/>
      <c r="AR33" s="674"/>
      <c r="AS33" s="674"/>
      <c r="AT33" s="677"/>
      <c r="AU33" s="219"/>
      <c r="AV33" s="219"/>
      <c r="AW33" s="219"/>
      <c r="AX33" s="644" t="s">
        <v>325</v>
      </c>
      <c r="AY33" s="645"/>
      <c r="AZ33" s="645"/>
      <c r="BA33" s="645"/>
      <c r="BB33" s="645"/>
      <c r="BC33" s="645"/>
      <c r="BD33" s="645"/>
      <c r="BE33" s="645"/>
      <c r="BF33" s="646"/>
      <c r="BG33" s="681">
        <v>98.8</v>
      </c>
      <c r="BH33" s="682"/>
      <c r="BI33" s="682"/>
      <c r="BJ33" s="682"/>
      <c r="BK33" s="682"/>
      <c r="BL33" s="682"/>
      <c r="BM33" s="683">
        <v>95.2</v>
      </c>
      <c r="BN33" s="682"/>
      <c r="BO33" s="682"/>
      <c r="BP33" s="682"/>
      <c r="BQ33" s="684"/>
      <c r="BR33" s="681">
        <v>98.9</v>
      </c>
      <c r="BS33" s="682"/>
      <c r="BT33" s="682"/>
      <c r="BU33" s="682"/>
      <c r="BV33" s="682"/>
      <c r="BW33" s="682"/>
      <c r="BX33" s="683">
        <v>95</v>
      </c>
      <c r="BY33" s="682"/>
      <c r="BZ33" s="682"/>
      <c r="CA33" s="682"/>
      <c r="CB33" s="684"/>
      <c r="CD33" s="620" t="s">
        <v>326</v>
      </c>
      <c r="CE33" s="621"/>
      <c r="CF33" s="621"/>
      <c r="CG33" s="621"/>
      <c r="CH33" s="621"/>
      <c r="CI33" s="621"/>
      <c r="CJ33" s="621"/>
      <c r="CK33" s="621"/>
      <c r="CL33" s="621"/>
      <c r="CM33" s="621"/>
      <c r="CN33" s="621"/>
      <c r="CO33" s="621"/>
      <c r="CP33" s="621"/>
      <c r="CQ33" s="622"/>
      <c r="CR33" s="623">
        <v>23976393</v>
      </c>
      <c r="CS33" s="655"/>
      <c r="CT33" s="655"/>
      <c r="CU33" s="655"/>
      <c r="CV33" s="655"/>
      <c r="CW33" s="655"/>
      <c r="CX33" s="655"/>
      <c r="CY33" s="656"/>
      <c r="CZ33" s="628">
        <v>42.3</v>
      </c>
      <c r="DA33" s="653"/>
      <c r="DB33" s="653"/>
      <c r="DC33" s="657"/>
      <c r="DD33" s="632">
        <v>18319614</v>
      </c>
      <c r="DE33" s="655"/>
      <c r="DF33" s="655"/>
      <c r="DG33" s="655"/>
      <c r="DH33" s="655"/>
      <c r="DI33" s="655"/>
      <c r="DJ33" s="655"/>
      <c r="DK33" s="656"/>
      <c r="DL33" s="632">
        <v>10483499</v>
      </c>
      <c r="DM33" s="655"/>
      <c r="DN33" s="655"/>
      <c r="DO33" s="655"/>
      <c r="DP33" s="655"/>
      <c r="DQ33" s="655"/>
      <c r="DR33" s="655"/>
      <c r="DS33" s="655"/>
      <c r="DT33" s="655"/>
      <c r="DU33" s="655"/>
      <c r="DV33" s="656"/>
      <c r="DW33" s="628">
        <v>35</v>
      </c>
      <c r="DX33" s="653"/>
      <c r="DY33" s="653"/>
      <c r="DZ33" s="653"/>
      <c r="EA33" s="653"/>
      <c r="EB33" s="653"/>
      <c r="EC33" s="654"/>
    </row>
    <row r="34" spans="2:133" ht="11.25" customHeight="1" x14ac:dyDescent="0.2">
      <c r="B34" s="620" t="s">
        <v>327</v>
      </c>
      <c r="C34" s="621"/>
      <c r="D34" s="621"/>
      <c r="E34" s="621"/>
      <c r="F34" s="621"/>
      <c r="G34" s="621"/>
      <c r="H34" s="621"/>
      <c r="I34" s="621"/>
      <c r="J34" s="621"/>
      <c r="K34" s="621"/>
      <c r="L34" s="621"/>
      <c r="M34" s="621"/>
      <c r="N34" s="621"/>
      <c r="O34" s="621"/>
      <c r="P34" s="621"/>
      <c r="Q34" s="622"/>
      <c r="R34" s="623">
        <v>104115</v>
      </c>
      <c r="S34" s="624"/>
      <c r="T34" s="624"/>
      <c r="U34" s="624"/>
      <c r="V34" s="624"/>
      <c r="W34" s="624"/>
      <c r="X34" s="624"/>
      <c r="Y34" s="625"/>
      <c r="Z34" s="626">
        <v>0.2</v>
      </c>
      <c r="AA34" s="626"/>
      <c r="AB34" s="626"/>
      <c r="AC34" s="626"/>
      <c r="AD34" s="627" t="s">
        <v>179</v>
      </c>
      <c r="AE34" s="627"/>
      <c r="AF34" s="627"/>
      <c r="AG34" s="627"/>
      <c r="AH34" s="627"/>
      <c r="AI34" s="627"/>
      <c r="AJ34" s="627"/>
      <c r="AK34" s="627"/>
      <c r="AL34" s="628" t="s">
        <v>179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7225720</v>
      </c>
      <c r="CS34" s="624"/>
      <c r="CT34" s="624"/>
      <c r="CU34" s="624"/>
      <c r="CV34" s="624"/>
      <c r="CW34" s="624"/>
      <c r="CX34" s="624"/>
      <c r="CY34" s="625"/>
      <c r="CZ34" s="628">
        <v>12.7</v>
      </c>
      <c r="DA34" s="653"/>
      <c r="DB34" s="653"/>
      <c r="DC34" s="657"/>
      <c r="DD34" s="632">
        <v>5054374</v>
      </c>
      <c r="DE34" s="624"/>
      <c r="DF34" s="624"/>
      <c r="DG34" s="624"/>
      <c r="DH34" s="624"/>
      <c r="DI34" s="624"/>
      <c r="DJ34" s="624"/>
      <c r="DK34" s="625"/>
      <c r="DL34" s="632">
        <v>3498352</v>
      </c>
      <c r="DM34" s="624"/>
      <c r="DN34" s="624"/>
      <c r="DO34" s="624"/>
      <c r="DP34" s="624"/>
      <c r="DQ34" s="624"/>
      <c r="DR34" s="624"/>
      <c r="DS34" s="624"/>
      <c r="DT34" s="624"/>
      <c r="DU34" s="624"/>
      <c r="DV34" s="625"/>
      <c r="DW34" s="628">
        <v>11.7</v>
      </c>
      <c r="DX34" s="653"/>
      <c r="DY34" s="653"/>
      <c r="DZ34" s="653"/>
      <c r="EA34" s="653"/>
      <c r="EB34" s="653"/>
      <c r="EC34" s="654"/>
    </row>
    <row r="35" spans="2:133" ht="11.25" customHeight="1" x14ac:dyDescent="0.2">
      <c r="B35" s="620" t="s">
        <v>329</v>
      </c>
      <c r="C35" s="621"/>
      <c r="D35" s="621"/>
      <c r="E35" s="621"/>
      <c r="F35" s="621"/>
      <c r="G35" s="621"/>
      <c r="H35" s="621"/>
      <c r="I35" s="621"/>
      <c r="J35" s="621"/>
      <c r="K35" s="621"/>
      <c r="L35" s="621"/>
      <c r="M35" s="621"/>
      <c r="N35" s="621"/>
      <c r="O35" s="621"/>
      <c r="P35" s="621"/>
      <c r="Q35" s="622"/>
      <c r="R35" s="623">
        <v>1208670</v>
      </c>
      <c r="S35" s="624"/>
      <c r="T35" s="624"/>
      <c r="U35" s="624"/>
      <c r="V35" s="624"/>
      <c r="W35" s="624"/>
      <c r="X35" s="624"/>
      <c r="Y35" s="625"/>
      <c r="Z35" s="626">
        <v>2</v>
      </c>
      <c r="AA35" s="626"/>
      <c r="AB35" s="626"/>
      <c r="AC35" s="626"/>
      <c r="AD35" s="627" t="s">
        <v>179</v>
      </c>
      <c r="AE35" s="627"/>
      <c r="AF35" s="627"/>
      <c r="AG35" s="627"/>
      <c r="AH35" s="627"/>
      <c r="AI35" s="627"/>
      <c r="AJ35" s="627"/>
      <c r="AK35" s="627"/>
      <c r="AL35" s="628" t="s">
        <v>179</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1034493</v>
      </c>
      <c r="CS35" s="655"/>
      <c r="CT35" s="655"/>
      <c r="CU35" s="655"/>
      <c r="CV35" s="655"/>
      <c r="CW35" s="655"/>
      <c r="CX35" s="655"/>
      <c r="CY35" s="656"/>
      <c r="CZ35" s="628">
        <v>1.8</v>
      </c>
      <c r="DA35" s="653"/>
      <c r="DB35" s="653"/>
      <c r="DC35" s="657"/>
      <c r="DD35" s="632">
        <v>785882</v>
      </c>
      <c r="DE35" s="655"/>
      <c r="DF35" s="655"/>
      <c r="DG35" s="655"/>
      <c r="DH35" s="655"/>
      <c r="DI35" s="655"/>
      <c r="DJ35" s="655"/>
      <c r="DK35" s="656"/>
      <c r="DL35" s="632">
        <v>397546</v>
      </c>
      <c r="DM35" s="655"/>
      <c r="DN35" s="655"/>
      <c r="DO35" s="655"/>
      <c r="DP35" s="655"/>
      <c r="DQ35" s="655"/>
      <c r="DR35" s="655"/>
      <c r="DS35" s="655"/>
      <c r="DT35" s="655"/>
      <c r="DU35" s="655"/>
      <c r="DV35" s="656"/>
      <c r="DW35" s="628">
        <v>1.3</v>
      </c>
      <c r="DX35" s="653"/>
      <c r="DY35" s="653"/>
      <c r="DZ35" s="653"/>
      <c r="EA35" s="653"/>
      <c r="EB35" s="653"/>
      <c r="EC35" s="654"/>
    </row>
    <row r="36" spans="2:133" ht="11.25" customHeight="1" x14ac:dyDescent="0.2">
      <c r="B36" s="620" t="s">
        <v>333</v>
      </c>
      <c r="C36" s="621"/>
      <c r="D36" s="621"/>
      <c r="E36" s="621"/>
      <c r="F36" s="621"/>
      <c r="G36" s="621"/>
      <c r="H36" s="621"/>
      <c r="I36" s="621"/>
      <c r="J36" s="621"/>
      <c r="K36" s="621"/>
      <c r="L36" s="621"/>
      <c r="M36" s="621"/>
      <c r="N36" s="621"/>
      <c r="O36" s="621"/>
      <c r="P36" s="621"/>
      <c r="Q36" s="622"/>
      <c r="R36" s="623">
        <v>4339985</v>
      </c>
      <c r="S36" s="624"/>
      <c r="T36" s="624"/>
      <c r="U36" s="624"/>
      <c r="V36" s="624"/>
      <c r="W36" s="624"/>
      <c r="X36" s="624"/>
      <c r="Y36" s="625"/>
      <c r="Z36" s="626">
        <v>7.2</v>
      </c>
      <c r="AA36" s="626"/>
      <c r="AB36" s="626"/>
      <c r="AC36" s="626"/>
      <c r="AD36" s="627" t="s">
        <v>179</v>
      </c>
      <c r="AE36" s="627"/>
      <c r="AF36" s="627"/>
      <c r="AG36" s="627"/>
      <c r="AH36" s="627"/>
      <c r="AI36" s="627"/>
      <c r="AJ36" s="627"/>
      <c r="AK36" s="627"/>
      <c r="AL36" s="628" t="s">
        <v>179</v>
      </c>
      <c r="AM36" s="629"/>
      <c r="AN36" s="629"/>
      <c r="AO36" s="630"/>
      <c r="AP36" s="222"/>
      <c r="AQ36" s="689" t="s">
        <v>334</v>
      </c>
      <c r="AR36" s="690"/>
      <c r="AS36" s="690"/>
      <c r="AT36" s="690"/>
      <c r="AU36" s="690"/>
      <c r="AV36" s="690"/>
      <c r="AW36" s="690"/>
      <c r="AX36" s="690"/>
      <c r="AY36" s="691"/>
      <c r="AZ36" s="612">
        <v>6154773</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396184</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7623905</v>
      </c>
      <c r="CS36" s="624"/>
      <c r="CT36" s="624"/>
      <c r="CU36" s="624"/>
      <c r="CV36" s="624"/>
      <c r="CW36" s="624"/>
      <c r="CX36" s="624"/>
      <c r="CY36" s="625"/>
      <c r="CZ36" s="628">
        <v>13.4</v>
      </c>
      <c r="DA36" s="653"/>
      <c r="DB36" s="653"/>
      <c r="DC36" s="657"/>
      <c r="DD36" s="632">
        <v>6134565</v>
      </c>
      <c r="DE36" s="624"/>
      <c r="DF36" s="624"/>
      <c r="DG36" s="624"/>
      <c r="DH36" s="624"/>
      <c r="DI36" s="624"/>
      <c r="DJ36" s="624"/>
      <c r="DK36" s="625"/>
      <c r="DL36" s="632">
        <v>3150480</v>
      </c>
      <c r="DM36" s="624"/>
      <c r="DN36" s="624"/>
      <c r="DO36" s="624"/>
      <c r="DP36" s="624"/>
      <c r="DQ36" s="624"/>
      <c r="DR36" s="624"/>
      <c r="DS36" s="624"/>
      <c r="DT36" s="624"/>
      <c r="DU36" s="624"/>
      <c r="DV36" s="625"/>
      <c r="DW36" s="628">
        <v>10.5</v>
      </c>
      <c r="DX36" s="653"/>
      <c r="DY36" s="653"/>
      <c r="DZ36" s="653"/>
      <c r="EA36" s="653"/>
      <c r="EB36" s="653"/>
      <c r="EC36" s="654"/>
    </row>
    <row r="37" spans="2:133" ht="11.25" customHeight="1" x14ac:dyDescent="0.2">
      <c r="B37" s="620" t="s">
        <v>337</v>
      </c>
      <c r="C37" s="621"/>
      <c r="D37" s="621"/>
      <c r="E37" s="621"/>
      <c r="F37" s="621"/>
      <c r="G37" s="621"/>
      <c r="H37" s="621"/>
      <c r="I37" s="621"/>
      <c r="J37" s="621"/>
      <c r="K37" s="621"/>
      <c r="L37" s="621"/>
      <c r="M37" s="621"/>
      <c r="N37" s="621"/>
      <c r="O37" s="621"/>
      <c r="P37" s="621"/>
      <c r="Q37" s="622"/>
      <c r="R37" s="623">
        <v>1043795</v>
      </c>
      <c r="S37" s="624"/>
      <c r="T37" s="624"/>
      <c r="U37" s="624"/>
      <c r="V37" s="624"/>
      <c r="W37" s="624"/>
      <c r="X37" s="624"/>
      <c r="Y37" s="625"/>
      <c r="Z37" s="626">
        <v>1.7</v>
      </c>
      <c r="AA37" s="626"/>
      <c r="AB37" s="626"/>
      <c r="AC37" s="626"/>
      <c r="AD37" s="627">
        <v>17630</v>
      </c>
      <c r="AE37" s="627"/>
      <c r="AF37" s="627"/>
      <c r="AG37" s="627"/>
      <c r="AH37" s="627"/>
      <c r="AI37" s="627"/>
      <c r="AJ37" s="627"/>
      <c r="AK37" s="627"/>
      <c r="AL37" s="628">
        <v>0.1</v>
      </c>
      <c r="AM37" s="629"/>
      <c r="AN37" s="629"/>
      <c r="AO37" s="630"/>
      <c r="AQ37" s="686" t="s">
        <v>338</v>
      </c>
      <c r="AR37" s="687"/>
      <c r="AS37" s="687"/>
      <c r="AT37" s="687"/>
      <c r="AU37" s="687"/>
      <c r="AV37" s="687"/>
      <c r="AW37" s="687"/>
      <c r="AX37" s="687"/>
      <c r="AY37" s="688"/>
      <c r="AZ37" s="623">
        <v>995613</v>
      </c>
      <c r="BA37" s="624"/>
      <c r="BB37" s="624"/>
      <c r="BC37" s="624"/>
      <c r="BD37" s="655"/>
      <c r="BE37" s="655"/>
      <c r="BF37" s="678"/>
      <c r="BG37" s="620" t="s">
        <v>339</v>
      </c>
      <c r="BH37" s="621"/>
      <c r="BI37" s="621"/>
      <c r="BJ37" s="621"/>
      <c r="BK37" s="621"/>
      <c r="BL37" s="621"/>
      <c r="BM37" s="621"/>
      <c r="BN37" s="621"/>
      <c r="BO37" s="621"/>
      <c r="BP37" s="621"/>
      <c r="BQ37" s="621"/>
      <c r="BR37" s="621"/>
      <c r="BS37" s="621"/>
      <c r="BT37" s="621"/>
      <c r="BU37" s="622"/>
      <c r="BV37" s="623">
        <v>241365</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2617540</v>
      </c>
      <c r="CS37" s="655"/>
      <c r="CT37" s="655"/>
      <c r="CU37" s="655"/>
      <c r="CV37" s="655"/>
      <c r="CW37" s="655"/>
      <c r="CX37" s="655"/>
      <c r="CY37" s="656"/>
      <c r="CZ37" s="628">
        <v>4.5999999999999996</v>
      </c>
      <c r="DA37" s="653"/>
      <c r="DB37" s="653"/>
      <c r="DC37" s="657"/>
      <c r="DD37" s="632">
        <v>2404740</v>
      </c>
      <c r="DE37" s="655"/>
      <c r="DF37" s="655"/>
      <c r="DG37" s="655"/>
      <c r="DH37" s="655"/>
      <c r="DI37" s="655"/>
      <c r="DJ37" s="655"/>
      <c r="DK37" s="656"/>
      <c r="DL37" s="632">
        <v>1950169</v>
      </c>
      <c r="DM37" s="655"/>
      <c r="DN37" s="655"/>
      <c r="DO37" s="655"/>
      <c r="DP37" s="655"/>
      <c r="DQ37" s="655"/>
      <c r="DR37" s="655"/>
      <c r="DS37" s="655"/>
      <c r="DT37" s="655"/>
      <c r="DU37" s="655"/>
      <c r="DV37" s="656"/>
      <c r="DW37" s="628">
        <v>6.5</v>
      </c>
      <c r="DX37" s="653"/>
      <c r="DY37" s="653"/>
      <c r="DZ37" s="653"/>
      <c r="EA37" s="653"/>
      <c r="EB37" s="653"/>
      <c r="EC37" s="654"/>
    </row>
    <row r="38" spans="2:133" ht="11.25" customHeight="1" x14ac:dyDescent="0.2">
      <c r="B38" s="620" t="s">
        <v>341</v>
      </c>
      <c r="C38" s="621"/>
      <c r="D38" s="621"/>
      <c r="E38" s="621"/>
      <c r="F38" s="621"/>
      <c r="G38" s="621"/>
      <c r="H38" s="621"/>
      <c r="I38" s="621"/>
      <c r="J38" s="621"/>
      <c r="K38" s="621"/>
      <c r="L38" s="621"/>
      <c r="M38" s="621"/>
      <c r="N38" s="621"/>
      <c r="O38" s="621"/>
      <c r="P38" s="621"/>
      <c r="Q38" s="622"/>
      <c r="R38" s="623">
        <v>4717900</v>
      </c>
      <c r="S38" s="624"/>
      <c r="T38" s="624"/>
      <c r="U38" s="624"/>
      <c r="V38" s="624"/>
      <c r="W38" s="624"/>
      <c r="X38" s="624"/>
      <c r="Y38" s="625"/>
      <c r="Z38" s="626">
        <v>7.8</v>
      </c>
      <c r="AA38" s="626"/>
      <c r="AB38" s="626"/>
      <c r="AC38" s="626"/>
      <c r="AD38" s="627" t="s">
        <v>179</v>
      </c>
      <c r="AE38" s="627"/>
      <c r="AF38" s="627"/>
      <c r="AG38" s="627"/>
      <c r="AH38" s="627"/>
      <c r="AI38" s="627"/>
      <c r="AJ38" s="627"/>
      <c r="AK38" s="627"/>
      <c r="AL38" s="628" t="s">
        <v>179</v>
      </c>
      <c r="AM38" s="629"/>
      <c r="AN38" s="629"/>
      <c r="AO38" s="630"/>
      <c r="AQ38" s="686" t="s">
        <v>342</v>
      </c>
      <c r="AR38" s="687"/>
      <c r="AS38" s="687"/>
      <c r="AT38" s="687"/>
      <c r="AU38" s="687"/>
      <c r="AV38" s="687"/>
      <c r="AW38" s="687"/>
      <c r="AX38" s="687"/>
      <c r="AY38" s="688"/>
      <c r="AZ38" s="623">
        <v>49686</v>
      </c>
      <c r="BA38" s="624"/>
      <c r="BB38" s="624"/>
      <c r="BC38" s="624"/>
      <c r="BD38" s="655"/>
      <c r="BE38" s="655"/>
      <c r="BF38" s="678"/>
      <c r="BG38" s="620" t="s">
        <v>343</v>
      </c>
      <c r="BH38" s="621"/>
      <c r="BI38" s="621"/>
      <c r="BJ38" s="621"/>
      <c r="BK38" s="621"/>
      <c r="BL38" s="621"/>
      <c r="BM38" s="621"/>
      <c r="BN38" s="621"/>
      <c r="BO38" s="621"/>
      <c r="BP38" s="621"/>
      <c r="BQ38" s="621"/>
      <c r="BR38" s="621"/>
      <c r="BS38" s="621"/>
      <c r="BT38" s="621"/>
      <c r="BU38" s="622"/>
      <c r="BV38" s="623">
        <v>15496</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5108660</v>
      </c>
      <c r="CS38" s="624"/>
      <c r="CT38" s="624"/>
      <c r="CU38" s="624"/>
      <c r="CV38" s="624"/>
      <c r="CW38" s="624"/>
      <c r="CX38" s="624"/>
      <c r="CY38" s="625"/>
      <c r="CZ38" s="628">
        <v>9</v>
      </c>
      <c r="DA38" s="653"/>
      <c r="DB38" s="653"/>
      <c r="DC38" s="657"/>
      <c r="DD38" s="632">
        <v>4202305</v>
      </c>
      <c r="DE38" s="624"/>
      <c r="DF38" s="624"/>
      <c r="DG38" s="624"/>
      <c r="DH38" s="624"/>
      <c r="DI38" s="624"/>
      <c r="DJ38" s="624"/>
      <c r="DK38" s="625"/>
      <c r="DL38" s="632">
        <v>3437121</v>
      </c>
      <c r="DM38" s="624"/>
      <c r="DN38" s="624"/>
      <c r="DO38" s="624"/>
      <c r="DP38" s="624"/>
      <c r="DQ38" s="624"/>
      <c r="DR38" s="624"/>
      <c r="DS38" s="624"/>
      <c r="DT38" s="624"/>
      <c r="DU38" s="624"/>
      <c r="DV38" s="625"/>
      <c r="DW38" s="628">
        <v>11.5</v>
      </c>
      <c r="DX38" s="653"/>
      <c r="DY38" s="653"/>
      <c r="DZ38" s="653"/>
      <c r="EA38" s="653"/>
      <c r="EB38" s="653"/>
      <c r="EC38" s="654"/>
    </row>
    <row r="39" spans="2:133" ht="11.25" customHeight="1" x14ac:dyDescent="0.2">
      <c r="B39" s="620" t="s">
        <v>345</v>
      </c>
      <c r="C39" s="621"/>
      <c r="D39" s="621"/>
      <c r="E39" s="621"/>
      <c r="F39" s="621"/>
      <c r="G39" s="621"/>
      <c r="H39" s="621"/>
      <c r="I39" s="621"/>
      <c r="J39" s="621"/>
      <c r="K39" s="621"/>
      <c r="L39" s="621"/>
      <c r="M39" s="621"/>
      <c r="N39" s="621"/>
      <c r="O39" s="621"/>
      <c r="P39" s="621"/>
      <c r="Q39" s="622"/>
      <c r="R39" s="623" t="s">
        <v>266</v>
      </c>
      <c r="S39" s="624"/>
      <c r="T39" s="624"/>
      <c r="U39" s="624"/>
      <c r="V39" s="624"/>
      <c r="W39" s="624"/>
      <c r="X39" s="624"/>
      <c r="Y39" s="625"/>
      <c r="Z39" s="626" t="s">
        <v>179</v>
      </c>
      <c r="AA39" s="626"/>
      <c r="AB39" s="626"/>
      <c r="AC39" s="626"/>
      <c r="AD39" s="627" t="s">
        <v>179</v>
      </c>
      <c r="AE39" s="627"/>
      <c r="AF39" s="627"/>
      <c r="AG39" s="627"/>
      <c r="AH39" s="627"/>
      <c r="AI39" s="627"/>
      <c r="AJ39" s="627"/>
      <c r="AK39" s="627"/>
      <c r="AL39" s="628" t="s">
        <v>179</v>
      </c>
      <c r="AM39" s="629"/>
      <c r="AN39" s="629"/>
      <c r="AO39" s="630"/>
      <c r="AQ39" s="686" t="s">
        <v>346</v>
      </c>
      <c r="AR39" s="687"/>
      <c r="AS39" s="687"/>
      <c r="AT39" s="687"/>
      <c r="AU39" s="687"/>
      <c r="AV39" s="687"/>
      <c r="AW39" s="687"/>
      <c r="AX39" s="687"/>
      <c r="AY39" s="688"/>
      <c r="AZ39" s="623">
        <v>44676</v>
      </c>
      <c r="BA39" s="624"/>
      <c r="BB39" s="624"/>
      <c r="BC39" s="624"/>
      <c r="BD39" s="655"/>
      <c r="BE39" s="655"/>
      <c r="BF39" s="678"/>
      <c r="BG39" s="620" t="s">
        <v>347</v>
      </c>
      <c r="BH39" s="621"/>
      <c r="BI39" s="621"/>
      <c r="BJ39" s="621"/>
      <c r="BK39" s="621"/>
      <c r="BL39" s="621"/>
      <c r="BM39" s="621"/>
      <c r="BN39" s="621"/>
      <c r="BO39" s="621"/>
      <c r="BP39" s="621"/>
      <c r="BQ39" s="621"/>
      <c r="BR39" s="621"/>
      <c r="BS39" s="621"/>
      <c r="BT39" s="621"/>
      <c r="BU39" s="622"/>
      <c r="BV39" s="623">
        <v>23277</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2216888</v>
      </c>
      <c r="CS39" s="655"/>
      <c r="CT39" s="655"/>
      <c r="CU39" s="655"/>
      <c r="CV39" s="655"/>
      <c r="CW39" s="655"/>
      <c r="CX39" s="655"/>
      <c r="CY39" s="656"/>
      <c r="CZ39" s="628">
        <v>3.9</v>
      </c>
      <c r="DA39" s="653"/>
      <c r="DB39" s="653"/>
      <c r="DC39" s="657"/>
      <c r="DD39" s="632">
        <v>2065761</v>
      </c>
      <c r="DE39" s="655"/>
      <c r="DF39" s="655"/>
      <c r="DG39" s="655"/>
      <c r="DH39" s="655"/>
      <c r="DI39" s="655"/>
      <c r="DJ39" s="655"/>
      <c r="DK39" s="656"/>
      <c r="DL39" s="632" t="s">
        <v>179</v>
      </c>
      <c r="DM39" s="655"/>
      <c r="DN39" s="655"/>
      <c r="DO39" s="655"/>
      <c r="DP39" s="655"/>
      <c r="DQ39" s="655"/>
      <c r="DR39" s="655"/>
      <c r="DS39" s="655"/>
      <c r="DT39" s="655"/>
      <c r="DU39" s="655"/>
      <c r="DV39" s="656"/>
      <c r="DW39" s="628" t="s">
        <v>179</v>
      </c>
      <c r="DX39" s="653"/>
      <c r="DY39" s="653"/>
      <c r="DZ39" s="653"/>
      <c r="EA39" s="653"/>
      <c r="EB39" s="653"/>
      <c r="EC39" s="654"/>
    </row>
    <row r="40" spans="2:133" ht="11.25" customHeight="1" x14ac:dyDescent="0.2">
      <c r="B40" s="620" t="s">
        <v>349</v>
      </c>
      <c r="C40" s="621"/>
      <c r="D40" s="621"/>
      <c r="E40" s="621"/>
      <c r="F40" s="621"/>
      <c r="G40" s="621"/>
      <c r="H40" s="621"/>
      <c r="I40" s="621"/>
      <c r="J40" s="621"/>
      <c r="K40" s="621"/>
      <c r="L40" s="621"/>
      <c r="M40" s="621"/>
      <c r="N40" s="621"/>
      <c r="O40" s="621"/>
      <c r="P40" s="621"/>
      <c r="Q40" s="622"/>
      <c r="R40" s="623">
        <v>532900</v>
      </c>
      <c r="S40" s="624"/>
      <c r="T40" s="624"/>
      <c r="U40" s="624"/>
      <c r="V40" s="624"/>
      <c r="W40" s="624"/>
      <c r="X40" s="624"/>
      <c r="Y40" s="625"/>
      <c r="Z40" s="626">
        <v>0.9</v>
      </c>
      <c r="AA40" s="626"/>
      <c r="AB40" s="626"/>
      <c r="AC40" s="626"/>
      <c r="AD40" s="627" t="s">
        <v>179</v>
      </c>
      <c r="AE40" s="627"/>
      <c r="AF40" s="627"/>
      <c r="AG40" s="627"/>
      <c r="AH40" s="627"/>
      <c r="AI40" s="627"/>
      <c r="AJ40" s="627"/>
      <c r="AK40" s="627"/>
      <c r="AL40" s="628" t="s">
        <v>179</v>
      </c>
      <c r="AM40" s="629"/>
      <c r="AN40" s="629"/>
      <c r="AO40" s="630"/>
      <c r="AQ40" s="686" t="s">
        <v>350</v>
      </c>
      <c r="AR40" s="687"/>
      <c r="AS40" s="687"/>
      <c r="AT40" s="687"/>
      <c r="AU40" s="687"/>
      <c r="AV40" s="687"/>
      <c r="AW40" s="687"/>
      <c r="AX40" s="687"/>
      <c r="AY40" s="688"/>
      <c r="AZ40" s="623">
        <v>30330</v>
      </c>
      <c r="BA40" s="624"/>
      <c r="BB40" s="624"/>
      <c r="BC40" s="624"/>
      <c r="BD40" s="655"/>
      <c r="BE40" s="655"/>
      <c r="BF40" s="678"/>
      <c r="BG40" s="671" t="s">
        <v>351</v>
      </c>
      <c r="BH40" s="672"/>
      <c r="BI40" s="672"/>
      <c r="BJ40" s="672"/>
      <c r="BK40" s="672"/>
      <c r="BL40" s="223"/>
      <c r="BM40" s="621" t="s">
        <v>352</v>
      </c>
      <c r="BN40" s="621"/>
      <c r="BO40" s="621"/>
      <c r="BP40" s="621"/>
      <c r="BQ40" s="621"/>
      <c r="BR40" s="621"/>
      <c r="BS40" s="621"/>
      <c r="BT40" s="621"/>
      <c r="BU40" s="622"/>
      <c r="BV40" s="623">
        <v>84</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766727</v>
      </c>
      <c r="CS40" s="624"/>
      <c r="CT40" s="624"/>
      <c r="CU40" s="624"/>
      <c r="CV40" s="624"/>
      <c r="CW40" s="624"/>
      <c r="CX40" s="624"/>
      <c r="CY40" s="625"/>
      <c r="CZ40" s="628">
        <v>1.4</v>
      </c>
      <c r="DA40" s="653"/>
      <c r="DB40" s="653"/>
      <c r="DC40" s="657"/>
      <c r="DD40" s="632">
        <v>76727</v>
      </c>
      <c r="DE40" s="624"/>
      <c r="DF40" s="624"/>
      <c r="DG40" s="624"/>
      <c r="DH40" s="624"/>
      <c r="DI40" s="624"/>
      <c r="DJ40" s="624"/>
      <c r="DK40" s="625"/>
      <c r="DL40" s="632" t="s">
        <v>179</v>
      </c>
      <c r="DM40" s="624"/>
      <c r="DN40" s="624"/>
      <c r="DO40" s="624"/>
      <c r="DP40" s="624"/>
      <c r="DQ40" s="624"/>
      <c r="DR40" s="624"/>
      <c r="DS40" s="624"/>
      <c r="DT40" s="624"/>
      <c r="DU40" s="624"/>
      <c r="DV40" s="625"/>
      <c r="DW40" s="628" t="s">
        <v>179</v>
      </c>
      <c r="DX40" s="653"/>
      <c r="DY40" s="653"/>
      <c r="DZ40" s="653"/>
      <c r="EA40" s="653"/>
      <c r="EB40" s="653"/>
      <c r="EC40" s="654"/>
    </row>
    <row r="41" spans="2:133" ht="11.25" customHeight="1" x14ac:dyDescent="0.2">
      <c r="B41" s="644" t="s">
        <v>354</v>
      </c>
      <c r="C41" s="645"/>
      <c r="D41" s="645"/>
      <c r="E41" s="645"/>
      <c r="F41" s="645"/>
      <c r="G41" s="645"/>
      <c r="H41" s="645"/>
      <c r="I41" s="645"/>
      <c r="J41" s="645"/>
      <c r="K41" s="645"/>
      <c r="L41" s="645"/>
      <c r="M41" s="645"/>
      <c r="N41" s="645"/>
      <c r="O41" s="645"/>
      <c r="P41" s="645"/>
      <c r="Q41" s="646"/>
      <c r="R41" s="695">
        <v>60312704</v>
      </c>
      <c r="S41" s="696"/>
      <c r="T41" s="696"/>
      <c r="U41" s="696"/>
      <c r="V41" s="696"/>
      <c r="W41" s="696"/>
      <c r="X41" s="696"/>
      <c r="Y41" s="700"/>
      <c r="Z41" s="701">
        <v>100</v>
      </c>
      <c r="AA41" s="701"/>
      <c r="AB41" s="701"/>
      <c r="AC41" s="701"/>
      <c r="AD41" s="702">
        <v>29397961</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1307047</v>
      </c>
      <c r="BA41" s="624"/>
      <c r="BB41" s="624"/>
      <c r="BC41" s="624"/>
      <c r="BD41" s="655"/>
      <c r="BE41" s="655"/>
      <c r="BF41" s="678"/>
      <c r="BG41" s="671"/>
      <c r="BH41" s="672"/>
      <c r="BI41" s="672"/>
      <c r="BJ41" s="672"/>
      <c r="BK41" s="672"/>
      <c r="BL41" s="223"/>
      <c r="BM41" s="621" t="s">
        <v>356</v>
      </c>
      <c r="BN41" s="621"/>
      <c r="BO41" s="621"/>
      <c r="BP41" s="621"/>
      <c r="BQ41" s="621"/>
      <c r="BR41" s="621"/>
      <c r="BS41" s="621"/>
      <c r="BT41" s="621"/>
      <c r="BU41" s="622"/>
      <c r="BV41" s="623" t="s">
        <v>179</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179</v>
      </c>
      <c r="CS41" s="655"/>
      <c r="CT41" s="655"/>
      <c r="CU41" s="655"/>
      <c r="CV41" s="655"/>
      <c r="CW41" s="655"/>
      <c r="CX41" s="655"/>
      <c r="CY41" s="656"/>
      <c r="CZ41" s="628" t="s">
        <v>179</v>
      </c>
      <c r="DA41" s="653"/>
      <c r="DB41" s="653"/>
      <c r="DC41" s="657"/>
      <c r="DD41" s="632" t="s">
        <v>179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358</v>
      </c>
      <c r="AR42" s="693"/>
      <c r="AS42" s="693"/>
      <c r="AT42" s="693"/>
      <c r="AU42" s="693"/>
      <c r="AV42" s="693"/>
      <c r="AW42" s="693"/>
      <c r="AX42" s="693"/>
      <c r="AY42" s="694"/>
      <c r="AZ42" s="695">
        <v>3727421</v>
      </c>
      <c r="BA42" s="696"/>
      <c r="BB42" s="696"/>
      <c r="BC42" s="696"/>
      <c r="BD42" s="682"/>
      <c r="BE42" s="682"/>
      <c r="BF42" s="684"/>
      <c r="BG42" s="673"/>
      <c r="BH42" s="674"/>
      <c r="BI42" s="674"/>
      <c r="BJ42" s="674"/>
      <c r="BK42" s="674"/>
      <c r="BL42" s="224"/>
      <c r="BM42" s="645" t="s">
        <v>359</v>
      </c>
      <c r="BN42" s="645"/>
      <c r="BO42" s="645"/>
      <c r="BP42" s="645"/>
      <c r="BQ42" s="645"/>
      <c r="BR42" s="645"/>
      <c r="BS42" s="645"/>
      <c r="BT42" s="645"/>
      <c r="BU42" s="646"/>
      <c r="BV42" s="695">
        <v>331</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5683458</v>
      </c>
      <c r="CS42" s="655"/>
      <c r="CT42" s="655"/>
      <c r="CU42" s="655"/>
      <c r="CV42" s="655"/>
      <c r="CW42" s="655"/>
      <c r="CX42" s="655"/>
      <c r="CY42" s="656"/>
      <c r="CZ42" s="628">
        <v>10</v>
      </c>
      <c r="DA42" s="653"/>
      <c r="DB42" s="653"/>
      <c r="DC42" s="657"/>
      <c r="DD42" s="632">
        <v>471327</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361</v>
      </c>
      <c r="CD43" s="620" t="s">
        <v>362</v>
      </c>
      <c r="CE43" s="621"/>
      <c r="CF43" s="621"/>
      <c r="CG43" s="621"/>
      <c r="CH43" s="621"/>
      <c r="CI43" s="621"/>
      <c r="CJ43" s="621"/>
      <c r="CK43" s="621"/>
      <c r="CL43" s="621"/>
      <c r="CM43" s="621"/>
      <c r="CN43" s="621"/>
      <c r="CO43" s="621"/>
      <c r="CP43" s="621"/>
      <c r="CQ43" s="622"/>
      <c r="CR43" s="623">
        <v>28415</v>
      </c>
      <c r="CS43" s="655"/>
      <c r="CT43" s="655"/>
      <c r="CU43" s="655"/>
      <c r="CV43" s="655"/>
      <c r="CW43" s="655"/>
      <c r="CX43" s="655"/>
      <c r="CY43" s="656"/>
      <c r="CZ43" s="628">
        <v>0.1</v>
      </c>
      <c r="DA43" s="653"/>
      <c r="DB43" s="653"/>
      <c r="DC43" s="657"/>
      <c r="DD43" s="632">
        <v>28415</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311</v>
      </c>
      <c r="CE44" s="660"/>
      <c r="CF44" s="620" t="s">
        <v>364</v>
      </c>
      <c r="CG44" s="621"/>
      <c r="CH44" s="621"/>
      <c r="CI44" s="621"/>
      <c r="CJ44" s="621"/>
      <c r="CK44" s="621"/>
      <c r="CL44" s="621"/>
      <c r="CM44" s="621"/>
      <c r="CN44" s="621"/>
      <c r="CO44" s="621"/>
      <c r="CP44" s="621"/>
      <c r="CQ44" s="622"/>
      <c r="CR44" s="623">
        <v>5682781</v>
      </c>
      <c r="CS44" s="624"/>
      <c r="CT44" s="624"/>
      <c r="CU44" s="624"/>
      <c r="CV44" s="624"/>
      <c r="CW44" s="624"/>
      <c r="CX44" s="624"/>
      <c r="CY44" s="625"/>
      <c r="CZ44" s="628">
        <v>10</v>
      </c>
      <c r="DA44" s="629"/>
      <c r="DB44" s="629"/>
      <c r="DC44" s="635"/>
      <c r="DD44" s="632">
        <v>470650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366</v>
      </c>
      <c r="CG45" s="621"/>
      <c r="CH45" s="621"/>
      <c r="CI45" s="621"/>
      <c r="CJ45" s="621"/>
      <c r="CK45" s="621"/>
      <c r="CL45" s="621"/>
      <c r="CM45" s="621"/>
      <c r="CN45" s="621"/>
      <c r="CO45" s="621"/>
      <c r="CP45" s="621"/>
      <c r="CQ45" s="622"/>
      <c r="CR45" s="623">
        <v>1138351</v>
      </c>
      <c r="CS45" s="655"/>
      <c r="CT45" s="655"/>
      <c r="CU45" s="655"/>
      <c r="CV45" s="655"/>
      <c r="CW45" s="655"/>
      <c r="CX45" s="655"/>
      <c r="CY45" s="656"/>
      <c r="CZ45" s="628">
        <v>2</v>
      </c>
      <c r="DA45" s="653"/>
      <c r="DB45" s="653"/>
      <c r="DC45" s="657"/>
      <c r="DD45" s="632">
        <v>40831</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367</v>
      </c>
      <c r="CG46" s="621"/>
      <c r="CH46" s="621"/>
      <c r="CI46" s="621"/>
      <c r="CJ46" s="621"/>
      <c r="CK46" s="621"/>
      <c r="CL46" s="621"/>
      <c r="CM46" s="621"/>
      <c r="CN46" s="621"/>
      <c r="CO46" s="621"/>
      <c r="CP46" s="621"/>
      <c r="CQ46" s="622"/>
      <c r="CR46" s="623">
        <v>4434024</v>
      </c>
      <c r="CS46" s="624"/>
      <c r="CT46" s="624"/>
      <c r="CU46" s="624"/>
      <c r="CV46" s="624"/>
      <c r="CW46" s="624"/>
      <c r="CX46" s="624"/>
      <c r="CY46" s="625"/>
      <c r="CZ46" s="628">
        <v>7.8</v>
      </c>
      <c r="DA46" s="629"/>
      <c r="DB46" s="629"/>
      <c r="DC46" s="635"/>
      <c r="DD46" s="632">
        <v>420213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368</v>
      </c>
      <c r="CG47" s="621"/>
      <c r="CH47" s="621"/>
      <c r="CI47" s="621"/>
      <c r="CJ47" s="621"/>
      <c r="CK47" s="621"/>
      <c r="CL47" s="621"/>
      <c r="CM47" s="621"/>
      <c r="CN47" s="621"/>
      <c r="CO47" s="621"/>
      <c r="CP47" s="621"/>
      <c r="CQ47" s="622"/>
      <c r="CR47" s="623">
        <v>677</v>
      </c>
      <c r="CS47" s="655"/>
      <c r="CT47" s="655"/>
      <c r="CU47" s="655"/>
      <c r="CV47" s="655"/>
      <c r="CW47" s="655"/>
      <c r="CX47" s="655"/>
      <c r="CY47" s="656"/>
      <c r="CZ47" s="628">
        <v>0</v>
      </c>
      <c r="DA47" s="653"/>
      <c r="DB47" s="653"/>
      <c r="DC47" s="657"/>
      <c r="DD47" s="632">
        <v>677</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369</v>
      </c>
      <c r="CG48" s="621"/>
      <c r="CH48" s="621"/>
      <c r="CI48" s="621"/>
      <c r="CJ48" s="621"/>
      <c r="CK48" s="621"/>
      <c r="CL48" s="621"/>
      <c r="CM48" s="621"/>
      <c r="CN48" s="621"/>
      <c r="CO48" s="621"/>
      <c r="CP48" s="621"/>
      <c r="CQ48" s="622"/>
      <c r="CR48" s="623" t="s">
        <v>179</v>
      </c>
      <c r="CS48" s="624"/>
      <c r="CT48" s="624"/>
      <c r="CU48" s="624"/>
      <c r="CV48" s="624"/>
      <c r="CW48" s="624"/>
      <c r="CX48" s="624"/>
      <c r="CY48" s="625"/>
      <c r="CZ48" s="628" t="s">
        <v>179</v>
      </c>
      <c r="DA48" s="629"/>
      <c r="DB48" s="629"/>
      <c r="DC48" s="635"/>
      <c r="DD48" s="632" t="s">
        <v>179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370</v>
      </c>
      <c r="CE49" s="645"/>
      <c r="CF49" s="645"/>
      <c r="CG49" s="645"/>
      <c r="CH49" s="645"/>
      <c r="CI49" s="645"/>
      <c r="CJ49" s="645"/>
      <c r="CK49" s="645"/>
      <c r="CL49" s="645"/>
      <c r="CM49" s="645"/>
      <c r="CN49" s="645"/>
      <c r="CO49" s="645"/>
      <c r="CP49" s="645"/>
      <c r="CQ49" s="646"/>
      <c r="CR49" s="695">
        <v>56732143</v>
      </c>
      <c r="CS49" s="682"/>
      <c r="CT49" s="682"/>
      <c r="CU49" s="682"/>
      <c r="CV49" s="682"/>
      <c r="CW49" s="682"/>
      <c r="CX49" s="682"/>
      <c r="CY49" s="711"/>
      <c r="CZ49" s="703">
        <v>100</v>
      </c>
      <c r="DA49" s="712"/>
      <c r="DB49" s="712"/>
      <c r="DC49" s="713"/>
      <c r="DD49" s="714">
        <v>34955086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EgNO/k1BvOyp63oYWb0QHeZtB7h4v3qhfrhTQQ+dOxxw2UH9HarplFIAqJ7l7ILoqVL0RHstyt41BvgSvZkiw==" saltValue="ctcqUqSuBLDXns5ClrISz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393</v>
      </c>
      <c r="C7" s="750"/>
      <c r="D7" s="750"/>
      <c r="E7" s="750"/>
      <c r="F7" s="750"/>
      <c r="G7" s="750"/>
      <c r="H7" s="750"/>
      <c r="I7" s="750"/>
      <c r="J7" s="750"/>
      <c r="K7" s="750"/>
      <c r="L7" s="750"/>
      <c r="M7" s="750"/>
      <c r="N7" s="750"/>
      <c r="O7" s="750"/>
      <c r="P7" s="751"/>
      <c r="Q7" s="752">
        <v>60300</v>
      </c>
      <c r="R7" s="753"/>
      <c r="S7" s="753"/>
      <c r="T7" s="753"/>
      <c r="U7" s="753"/>
      <c r="V7" s="753">
        <v>56788</v>
      </c>
      <c r="W7" s="753"/>
      <c r="X7" s="753"/>
      <c r="Y7" s="753"/>
      <c r="Z7" s="753"/>
      <c r="AA7" s="753">
        <v>3512</v>
      </c>
      <c r="AB7" s="753"/>
      <c r="AC7" s="753"/>
      <c r="AD7" s="753"/>
      <c r="AE7" s="754"/>
      <c r="AF7" s="755">
        <v>3323</v>
      </c>
      <c r="AG7" s="756"/>
      <c r="AH7" s="756"/>
      <c r="AI7" s="756"/>
      <c r="AJ7" s="757"/>
      <c r="AK7" s="758">
        <v>1137</v>
      </c>
      <c r="AL7" s="759"/>
      <c r="AM7" s="759"/>
      <c r="AN7" s="759"/>
      <c r="AO7" s="759"/>
      <c r="AP7" s="759">
        <v>43491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599</v>
      </c>
      <c r="BT7" s="747"/>
      <c r="BU7" s="747"/>
      <c r="BV7" s="747"/>
      <c r="BW7" s="747"/>
      <c r="BX7" s="747"/>
      <c r="BY7" s="747"/>
      <c r="BZ7" s="747"/>
      <c r="CA7" s="747"/>
      <c r="CB7" s="747"/>
      <c r="CC7" s="747"/>
      <c r="CD7" s="747"/>
      <c r="CE7" s="747"/>
      <c r="CF7" s="747"/>
      <c r="CG7" s="762"/>
      <c r="CH7" s="743">
        <v>-29</v>
      </c>
      <c r="CI7" s="744"/>
      <c r="CJ7" s="744"/>
      <c r="CK7" s="744"/>
      <c r="CL7" s="745"/>
      <c r="CM7" s="743">
        <v>60</v>
      </c>
      <c r="CN7" s="744"/>
      <c r="CO7" s="744"/>
      <c r="CP7" s="744"/>
      <c r="CQ7" s="745"/>
      <c r="CR7" s="743">
        <v>29</v>
      </c>
      <c r="CS7" s="744"/>
      <c r="CT7" s="744"/>
      <c r="CU7" s="744"/>
      <c r="CV7" s="745"/>
      <c r="CW7" s="743" t="s">
        <v>604</v>
      </c>
      <c r="CX7" s="744"/>
      <c r="CY7" s="744"/>
      <c r="CZ7" s="744"/>
      <c r="DA7" s="745"/>
      <c r="DB7" s="743" t="s">
        <v>604</v>
      </c>
      <c r="DC7" s="744"/>
      <c r="DD7" s="744"/>
      <c r="DE7" s="744"/>
      <c r="DF7" s="745"/>
      <c r="DG7" s="743" t="s">
        <v>604</v>
      </c>
      <c r="DH7" s="744"/>
      <c r="DI7" s="744"/>
      <c r="DJ7" s="744"/>
      <c r="DK7" s="745"/>
      <c r="DL7" s="743" t="s">
        <v>604</v>
      </c>
      <c r="DM7" s="744"/>
      <c r="DN7" s="744"/>
      <c r="DO7" s="744"/>
      <c r="DP7" s="745"/>
      <c r="DQ7" s="743" t="s">
        <v>604</v>
      </c>
      <c r="DR7" s="744"/>
      <c r="DS7" s="744"/>
      <c r="DT7" s="744"/>
      <c r="DU7" s="745"/>
      <c r="DV7" s="746"/>
      <c r="DW7" s="747"/>
      <c r="DX7" s="747"/>
      <c r="DY7" s="747"/>
      <c r="DZ7" s="748"/>
      <c r="EA7" s="234"/>
    </row>
    <row r="8" spans="1:131" s="235" customFormat="1" ht="26.25" customHeight="1" x14ac:dyDescent="0.2">
      <c r="A8" s="238">
        <v>2</v>
      </c>
      <c r="B8" s="780" t="s">
        <v>394</v>
      </c>
      <c r="C8" s="781"/>
      <c r="D8" s="781"/>
      <c r="E8" s="781"/>
      <c r="F8" s="781"/>
      <c r="G8" s="781"/>
      <c r="H8" s="781"/>
      <c r="I8" s="781"/>
      <c r="J8" s="781"/>
      <c r="K8" s="781"/>
      <c r="L8" s="781"/>
      <c r="M8" s="781"/>
      <c r="N8" s="781"/>
      <c r="O8" s="781"/>
      <c r="P8" s="782"/>
      <c r="Q8" s="783">
        <v>832</v>
      </c>
      <c r="R8" s="784"/>
      <c r="S8" s="784"/>
      <c r="T8" s="784"/>
      <c r="U8" s="784"/>
      <c r="V8" s="784">
        <v>523</v>
      </c>
      <c r="W8" s="784"/>
      <c r="X8" s="784"/>
      <c r="Y8" s="784"/>
      <c r="Z8" s="784"/>
      <c r="AA8" s="784">
        <v>309</v>
      </c>
      <c r="AB8" s="784"/>
      <c r="AC8" s="784"/>
      <c r="AD8" s="784"/>
      <c r="AE8" s="785"/>
      <c r="AF8" s="786">
        <v>309</v>
      </c>
      <c r="AG8" s="787"/>
      <c r="AH8" s="787"/>
      <c r="AI8" s="787"/>
      <c r="AJ8" s="788"/>
      <c r="AK8" s="769">
        <v>446</v>
      </c>
      <c r="AL8" s="770"/>
      <c r="AM8" s="770"/>
      <c r="AN8" s="770"/>
      <c r="AO8" s="770"/>
      <c r="AP8" s="770">
        <v>1658</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600</v>
      </c>
      <c r="BT8" s="774"/>
      <c r="BU8" s="774"/>
      <c r="BV8" s="774"/>
      <c r="BW8" s="774"/>
      <c r="BX8" s="774"/>
      <c r="BY8" s="774"/>
      <c r="BZ8" s="774"/>
      <c r="CA8" s="774"/>
      <c r="CB8" s="774"/>
      <c r="CC8" s="774"/>
      <c r="CD8" s="774"/>
      <c r="CE8" s="774"/>
      <c r="CF8" s="774"/>
      <c r="CG8" s="775"/>
      <c r="CH8" s="776">
        <v>2</v>
      </c>
      <c r="CI8" s="777"/>
      <c r="CJ8" s="777"/>
      <c r="CK8" s="777"/>
      <c r="CL8" s="778"/>
      <c r="CM8" s="776">
        <v>65</v>
      </c>
      <c r="CN8" s="777"/>
      <c r="CO8" s="777"/>
      <c r="CP8" s="777"/>
      <c r="CQ8" s="778"/>
      <c r="CR8" s="776">
        <v>30</v>
      </c>
      <c r="CS8" s="777"/>
      <c r="CT8" s="777"/>
      <c r="CU8" s="777"/>
      <c r="CV8" s="778"/>
      <c r="CW8" s="776">
        <v>17</v>
      </c>
      <c r="CX8" s="777"/>
      <c r="CY8" s="777"/>
      <c r="CZ8" s="777"/>
      <c r="DA8" s="778"/>
      <c r="DB8" s="776" t="s">
        <v>604</v>
      </c>
      <c r="DC8" s="777"/>
      <c r="DD8" s="777"/>
      <c r="DE8" s="777"/>
      <c r="DF8" s="778"/>
      <c r="DG8" s="776" t="s">
        <v>604</v>
      </c>
      <c r="DH8" s="777"/>
      <c r="DI8" s="777"/>
      <c r="DJ8" s="777"/>
      <c r="DK8" s="778"/>
      <c r="DL8" s="776" t="s">
        <v>604</v>
      </c>
      <c r="DM8" s="777"/>
      <c r="DN8" s="777"/>
      <c r="DO8" s="777"/>
      <c r="DP8" s="778"/>
      <c r="DQ8" s="776" t="s">
        <v>604</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601</v>
      </c>
      <c r="BT9" s="774"/>
      <c r="BU9" s="774"/>
      <c r="BV9" s="774"/>
      <c r="BW9" s="774"/>
      <c r="BX9" s="774"/>
      <c r="BY9" s="774"/>
      <c r="BZ9" s="774"/>
      <c r="CA9" s="774"/>
      <c r="CB9" s="774"/>
      <c r="CC9" s="774"/>
      <c r="CD9" s="774"/>
      <c r="CE9" s="774"/>
      <c r="CF9" s="774"/>
      <c r="CG9" s="775"/>
      <c r="CH9" s="776">
        <v>-2</v>
      </c>
      <c r="CI9" s="777"/>
      <c r="CJ9" s="777"/>
      <c r="CK9" s="777"/>
      <c r="CL9" s="778"/>
      <c r="CM9" s="776">
        <v>282</v>
      </c>
      <c r="CN9" s="777"/>
      <c r="CO9" s="777"/>
      <c r="CP9" s="777"/>
      <c r="CQ9" s="778"/>
      <c r="CR9" s="776">
        <v>210</v>
      </c>
      <c r="CS9" s="777"/>
      <c r="CT9" s="777"/>
      <c r="CU9" s="777"/>
      <c r="CV9" s="778"/>
      <c r="CW9" s="776" t="s">
        <v>604</v>
      </c>
      <c r="CX9" s="777"/>
      <c r="CY9" s="777"/>
      <c r="CZ9" s="777"/>
      <c r="DA9" s="778"/>
      <c r="DB9" s="776" t="s">
        <v>604</v>
      </c>
      <c r="DC9" s="777"/>
      <c r="DD9" s="777"/>
      <c r="DE9" s="777"/>
      <c r="DF9" s="778"/>
      <c r="DG9" s="776" t="s">
        <v>604</v>
      </c>
      <c r="DH9" s="777"/>
      <c r="DI9" s="777"/>
      <c r="DJ9" s="777"/>
      <c r="DK9" s="778"/>
      <c r="DL9" s="776" t="s">
        <v>604</v>
      </c>
      <c r="DM9" s="777"/>
      <c r="DN9" s="777"/>
      <c r="DO9" s="777"/>
      <c r="DP9" s="778"/>
      <c r="DQ9" s="776" t="s">
        <v>604</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602</v>
      </c>
      <c r="BT10" s="774"/>
      <c r="BU10" s="774"/>
      <c r="BV10" s="774"/>
      <c r="BW10" s="774"/>
      <c r="BX10" s="774"/>
      <c r="BY10" s="774"/>
      <c r="BZ10" s="774"/>
      <c r="CA10" s="774"/>
      <c r="CB10" s="774"/>
      <c r="CC10" s="774"/>
      <c r="CD10" s="774"/>
      <c r="CE10" s="774"/>
      <c r="CF10" s="774"/>
      <c r="CG10" s="775"/>
      <c r="CH10" s="776">
        <v>5</v>
      </c>
      <c r="CI10" s="777"/>
      <c r="CJ10" s="777"/>
      <c r="CK10" s="777"/>
      <c r="CL10" s="778"/>
      <c r="CM10" s="776">
        <v>333</v>
      </c>
      <c r="CN10" s="777"/>
      <c r="CO10" s="777"/>
      <c r="CP10" s="777"/>
      <c r="CQ10" s="778"/>
      <c r="CR10" s="776">
        <v>30</v>
      </c>
      <c r="CS10" s="777"/>
      <c r="CT10" s="777"/>
      <c r="CU10" s="777"/>
      <c r="CV10" s="778"/>
      <c r="CW10" s="776">
        <v>48</v>
      </c>
      <c r="CX10" s="777"/>
      <c r="CY10" s="777"/>
      <c r="CZ10" s="777"/>
      <c r="DA10" s="778"/>
      <c r="DB10" s="776" t="s">
        <v>604</v>
      </c>
      <c r="DC10" s="777"/>
      <c r="DD10" s="777"/>
      <c r="DE10" s="777"/>
      <c r="DF10" s="778"/>
      <c r="DG10" s="776" t="s">
        <v>604</v>
      </c>
      <c r="DH10" s="777"/>
      <c r="DI10" s="777"/>
      <c r="DJ10" s="777"/>
      <c r="DK10" s="778"/>
      <c r="DL10" s="776" t="s">
        <v>604</v>
      </c>
      <c r="DM10" s="777"/>
      <c r="DN10" s="777"/>
      <c r="DO10" s="777"/>
      <c r="DP10" s="778"/>
      <c r="DQ10" s="776" t="s">
        <v>604</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603</v>
      </c>
      <c r="BT11" s="774"/>
      <c r="BU11" s="774"/>
      <c r="BV11" s="774"/>
      <c r="BW11" s="774"/>
      <c r="BX11" s="774"/>
      <c r="BY11" s="774"/>
      <c r="BZ11" s="774"/>
      <c r="CA11" s="774"/>
      <c r="CB11" s="774"/>
      <c r="CC11" s="774"/>
      <c r="CD11" s="774"/>
      <c r="CE11" s="774"/>
      <c r="CF11" s="774"/>
      <c r="CG11" s="775"/>
      <c r="CH11" s="776">
        <v>0</v>
      </c>
      <c r="CI11" s="777"/>
      <c r="CJ11" s="777"/>
      <c r="CK11" s="777"/>
      <c r="CL11" s="778"/>
      <c r="CM11" s="776">
        <v>240</v>
      </c>
      <c r="CN11" s="777"/>
      <c r="CO11" s="777"/>
      <c r="CP11" s="777"/>
      <c r="CQ11" s="778"/>
      <c r="CR11" s="776">
        <v>82</v>
      </c>
      <c r="CS11" s="777"/>
      <c r="CT11" s="777"/>
      <c r="CU11" s="777"/>
      <c r="CV11" s="778"/>
      <c r="CW11" s="776" t="s">
        <v>604</v>
      </c>
      <c r="CX11" s="777"/>
      <c r="CY11" s="777"/>
      <c r="CZ11" s="777"/>
      <c r="DA11" s="778"/>
      <c r="DB11" s="776" t="s">
        <v>604</v>
      </c>
      <c r="DC11" s="777"/>
      <c r="DD11" s="777"/>
      <c r="DE11" s="777"/>
      <c r="DF11" s="778"/>
      <c r="DG11" s="776" t="s">
        <v>604</v>
      </c>
      <c r="DH11" s="777"/>
      <c r="DI11" s="777"/>
      <c r="DJ11" s="777"/>
      <c r="DK11" s="778"/>
      <c r="DL11" s="776" t="s">
        <v>604</v>
      </c>
      <c r="DM11" s="777"/>
      <c r="DN11" s="777"/>
      <c r="DO11" s="777"/>
      <c r="DP11" s="778"/>
      <c r="DQ11" s="776" t="s">
        <v>604</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396</v>
      </c>
      <c r="B23" s="789" t="s">
        <v>397</v>
      </c>
      <c r="C23" s="790"/>
      <c r="D23" s="790"/>
      <c r="E23" s="790"/>
      <c r="F23" s="790"/>
      <c r="G23" s="790"/>
      <c r="H23" s="790"/>
      <c r="I23" s="790"/>
      <c r="J23" s="790"/>
      <c r="K23" s="790"/>
      <c r="L23" s="790"/>
      <c r="M23" s="790"/>
      <c r="N23" s="790"/>
      <c r="O23" s="790"/>
      <c r="P23" s="791"/>
      <c r="Q23" s="792">
        <v>61132</v>
      </c>
      <c r="R23" s="793"/>
      <c r="S23" s="793"/>
      <c r="T23" s="793"/>
      <c r="U23" s="793"/>
      <c r="V23" s="793">
        <v>57311</v>
      </c>
      <c r="W23" s="793"/>
      <c r="X23" s="793"/>
      <c r="Y23" s="793"/>
      <c r="Z23" s="793"/>
      <c r="AA23" s="793">
        <v>3820</v>
      </c>
      <c r="AB23" s="793"/>
      <c r="AC23" s="793"/>
      <c r="AD23" s="793"/>
      <c r="AE23" s="794"/>
      <c r="AF23" s="795">
        <v>3632</v>
      </c>
      <c r="AG23" s="793"/>
      <c r="AH23" s="793"/>
      <c r="AI23" s="793"/>
      <c r="AJ23" s="796"/>
      <c r="AK23" s="797"/>
      <c r="AL23" s="798"/>
      <c r="AM23" s="798"/>
      <c r="AN23" s="798"/>
      <c r="AO23" s="798"/>
      <c r="AP23" s="793">
        <v>45149</v>
      </c>
      <c r="AQ23" s="793"/>
      <c r="AR23" s="793"/>
      <c r="AS23" s="793"/>
      <c r="AT23" s="793"/>
      <c r="AU23" s="809"/>
      <c r="AV23" s="809"/>
      <c r="AW23" s="809"/>
      <c r="AX23" s="809"/>
      <c r="AY23" s="810"/>
      <c r="AZ23" s="811" t="s">
        <v>179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376</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408</v>
      </c>
      <c r="C28" s="750"/>
      <c r="D28" s="750"/>
      <c r="E28" s="750"/>
      <c r="F28" s="750"/>
      <c r="G28" s="750"/>
      <c r="H28" s="750"/>
      <c r="I28" s="750"/>
      <c r="J28" s="750"/>
      <c r="K28" s="750"/>
      <c r="L28" s="750"/>
      <c r="M28" s="750"/>
      <c r="N28" s="750"/>
      <c r="O28" s="750"/>
      <c r="P28" s="751"/>
      <c r="Q28" s="822">
        <v>11412</v>
      </c>
      <c r="R28" s="823"/>
      <c r="S28" s="823"/>
      <c r="T28" s="823"/>
      <c r="U28" s="823"/>
      <c r="V28" s="823">
        <v>11016</v>
      </c>
      <c r="W28" s="823"/>
      <c r="X28" s="823"/>
      <c r="Y28" s="823"/>
      <c r="Z28" s="823"/>
      <c r="AA28" s="823">
        <v>396</v>
      </c>
      <c r="AB28" s="823"/>
      <c r="AC28" s="823"/>
      <c r="AD28" s="823"/>
      <c r="AE28" s="824"/>
      <c r="AF28" s="825">
        <v>396</v>
      </c>
      <c r="AG28" s="823"/>
      <c r="AH28" s="823"/>
      <c r="AI28" s="823"/>
      <c r="AJ28" s="826"/>
      <c r="AK28" s="827">
        <v>1315</v>
      </c>
      <c r="AL28" s="828"/>
      <c r="AM28" s="828"/>
      <c r="AN28" s="828"/>
      <c r="AO28" s="828"/>
      <c r="AP28" s="828" t="s">
        <v>586</v>
      </c>
      <c r="AQ28" s="828"/>
      <c r="AR28" s="828"/>
      <c r="AS28" s="828"/>
      <c r="AT28" s="828"/>
      <c r="AU28" s="828" t="s">
        <v>586</v>
      </c>
      <c r="AV28" s="828"/>
      <c r="AW28" s="828"/>
      <c r="AX28" s="828"/>
      <c r="AY28" s="828"/>
      <c r="AZ28" s="829" t="s">
        <v>586</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409</v>
      </c>
      <c r="C29" s="781"/>
      <c r="D29" s="781"/>
      <c r="E29" s="781"/>
      <c r="F29" s="781"/>
      <c r="G29" s="781"/>
      <c r="H29" s="781"/>
      <c r="I29" s="781"/>
      <c r="J29" s="781"/>
      <c r="K29" s="781"/>
      <c r="L29" s="781"/>
      <c r="M29" s="781"/>
      <c r="N29" s="781"/>
      <c r="O29" s="781"/>
      <c r="P29" s="782"/>
      <c r="Q29" s="783">
        <v>1486</v>
      </c>
      <c r="R29" s="784"/>
      <c r="S29" s="784"/>
      <c r="T29" s="784"/>
      <c r="U29" s="784"/>
      <c r="V29" s="784">
        <v>1476</v>
      </c>
      <c r="W29" s="784"/>
      <c r="X29" s="784"/>
      <c r="Y29" s="784"/>
      <c r="Z29" s="784"/>
      <c r="AA29" s="784">
        <v>9</v>
      </c>
      <c r="AB29" s="784"/>
      <c r="AC29" s="784"/>
      <c r="AD29" s="784"/>
      <c r="AE29" s="785"/>
      <c r="AF29" s="786">
        <v>9</v>
      </c>
      <c r="AG29" s="787"/>
      <c r="AH29" s="787"/>
      <c r="AI29" s="787"/>
      <c r="AJ29" s="788"/>
      <c r="AK29" s="834">
        <v>397</v>
      </c>
      <c r="AL29" s="830"/>
      <c r="AM29" s="830"/>
      <c r="AN29" s="830"/>
      <c r="AO29" s="830"/>
      <c r="AP29" s="830" t="s">
        <v>586</v>
      </c>
      <c r="AQ29" s="830"/>
      <c r="AR29" s="830"/>
      <c r="AS29" s="830"/>
      <c r="AT29" s="830"/>
      <c r="AU29" s="830" t="s">
        <v>586</v>
      </c>
      <c r="AV29" s="830"/>
      <c r="AW29" s="830"/>
      <c r="AX29" s="830"/>
      <c r="AY29" s="830"/>
      <c r="AZ29" s="831" t="s">
        <v>586</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410</v>
      </c>
      <c r="C30" s="781"/>
      <c r="D30" s="781"/>
      <c r="E30" s="781"/>
      <c r="F30" s="781"/>
      <c r="G30" s="781"/>
      <c r="H30" s="781"/>
      <c r="I30" s="781"/>
      <c r="J30" s="781"/>
      <c r="K30" s="781"/>
      <c r="L30" s="781"/>
      <c r="M30" s="781"/>
      <c r="N30" s="781"/>
      <c r="O30" s="781"/>
      <c r="P30" s="782"/>
      <c r="Q30" s="783">
        <v>12995</v>
      </c>
      <c r="R30" s="784"/>
      <c r="S30" s="784"/>
      <c r="T30" s="784"/>
      <c r="U30" s="784"/>
      <c r="V30" s="784">
        <v>12317</v>
      </c>
      <c r="W30" s="784"/>
      <c r="X30" s="784"/>
      <c r="Y30" s="784"/>
      <c r="Z30" s="784"/>
      <c r="AA30" s="784">
        <v>678</v>
      </c>
      <c r="AB30" s="784"/>
      <c r="AC30" s="784"/>
      <c r="AD30" s="784"/>
      <c r="AE30" s="785"/>
      <c r="AF30" s="786">
        <v>678</v>
      </c>
      <c r="AG30" s="787"/>
      <c r="AH30" s="787"/>
      <c r="AI30" s="787"/>
      <c r="AJ30" s="788"/>
      <c r="AK30" s="834">
        <v>2040</v>
      </c>
      <c r="AL30" s="830"/>
      <c r="AM30" s="830"/>
      <c r="AN30" s="830"/>
      <c r="AO30" s="830"/>
      <c r="AP30" s="830" t="s">
        <v>586</v>
      </c>
      <c r="AQ30" s="830"/>
      <c r="AR30" s="830"/>
      <c r="AS30" s="830"/>
      <c r="AT30" s="830"/>
      <c r="AU30" s="830" t="s">
        <v>586</v>
      </c>
      <c r="AV30" s="830"/>
      <c r="AW30" s="830"/>
      <c r="AX30" s="830"/>
      <c r="AY30" s="830"/>
      <c r="AZ30" s="831" t="s">
        <v>586</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411</v>
      </c>
      <c r="C31" s="781"/>
      <c r="D31" s="781"/>
      <c r="E31" s="781"/>
      <c r="F31" s="781"/>
      <c r="G31" s="781"/>
      <c r="H31" s="781"/>
      <c r="I31" s="781"/>
      <c r="J31" s="781"/>
      <c r="K31" s="781"/>
      <c r="L31" s="781"/>
      <c r="M31" s="781"/>
      <c r="N31" s="781"/>
      <c r="O31" s="781"/>
      <c r="P31" s="782"/>
      <c r="Q31" s="783">
        <v>2996</v>
      </c>
      <c r="R31" s="784"/>
      <c r="S31" s="784"/>
      <c r="T31" s="784"/>
      <c r="U31" s="784"/>
      <c r="V31" s="784">
        <v>2739</v>
      </c>
      <c r="W31" s="784"/>
      <c r="X31" s="784"/>
      <c r="Y31" s="784"/>
      <c r="Z31" s="784"/>
      <c r="AA31" s="784">
        <v>257</v>
      </c>
      <c r="AB31" s="784"/>
      <c r="AC31" s="784"/>
      <c r="AD31" s="784"/>
      <c r="AE31" s="785"/>
      <c r="AF31" s="786">
        <v>3651</v>
      </c>
      <c r="AG31" s="787"/>
      <c r="AH31" s="787"/>
      <c r="AI31" s="787"/>
      <c r="AJ31" s="788"/>
      <c r="AK31" s="834" t="s">
        <v>586</v>
      </c>
      <c r="AL31" s="830"/>
      <c r="AM31" s="830"/>
      <c r="AN31" s="830"/>
      <c r="AO31" s="830"/>
      <c r="AP31" s="830">
        <v>10631</v>
      </c>
      <c r="AQ31" s="830"/>
      <c r="AR31" s="830"/>
      <c r="AS31" s="830"/>
      <c r="AT31" s="830"/>
      <c r="AU31" s="830">
        <v>202</v>
      </c>
      <c r="AV31" s="830"/>
      <c r="AW31" s="830"/>
      <c r="AX31" s="830"/>
      <c r="AY31" s="830"/>
      <c r="AZ31" s="831" t="s">
        <v>587</v>
      </c>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413</v>
      </c>
      <c r="C32" s="781"/>
      <c r="D32" s="781"/>
      <c r="E32" s="781"/>
      <c r="F32" s="781"/>
      <c r="G32" s="781"/>
      <c r="H32" s="781"/>
      <c r="I32" s="781"/>
      <c r="J32" s="781"/>
      <c r="K32" s="781"/>
      <c r="L32" s="781"/>
      <c r="M32" s="781"/>
      <c r="N32" s="781"/>
      <c r="O32" s="781"/>
      <c r="P32" s="782"/>
      <c r="Q32" s="783">
        <v>24</v>
      </c>
      <c r="R32" s="784"/>
      <c r="S32" s="784"/>
      <c r="T32" s="784"/>
      <c r="U32" s="784"/>
      <c r="V32" s="784">
        <v>18</v>
      </c>
      <c r="W32" s="784"/>
      <c r="X32" s="784"/>
      <c r="Y32" s="784"/>
      <c r="Z32" s="784"/>
      <c r="AA32" s="784">
        <v>7</v>
      </c>
      <c r="AB32" s="784"/>
      <c r="AC32" s="784"/>
      <c r="AD32" s="784"/>
      <c r="AE32" s="785"/>
      <c r="AF32" s="786">
        <v>11</v>
      </c>
      <c r="AG32" s="787"/>
      <c r="AH32" s="787"/>
      <c r="AI32" s="787"/>
      <c r="AJ32" s="788"/>
      <c r="AK32" s="834" t="s">
        <v>586</v>
      </c>
      <c r="AL32" s="830"/>
      <c r="AM32" s="830"/>
      <c r="AN32" s="830"/>
      <c r="AO32" s="830"/>
      <c r="AP32" s="830">
        <v>31</v>
      </c>
      <c r="AQ32" s="830"/>
      <c r="AR32" s="830"/>
      <c r="AS32" s="830"/>
      <c r="AT32" s="830"/>
      <c r="AU32" s="830">
        <v>29</v>
      </c>
      <c r="AV32" s="830"/>
      <c r="AW32" s="830"/>
      <c r="AX32" s="830"/>
      <c r="AY32" s="830"/>
      <c r="AZ32" s="831" t="s">
        <v>587</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414</v>
      </c>
      <c r="C33" s="781"/>
      <c r="D33" s="781"/>
      <c r="E33" s="781"/>
      <c r="F33" s="781"/>
      <c r="G33" s="781"/>
      <c r="H33" s="781"/>
      <c r="I33" s="781"/>
      <c r="J33" s="781"/>
      <c r="K33" s="781"/>
      <c r="L33" s="781"/>
      <c r="M33" s="781"/>
      <c r="N33" s="781"/>
      <c r="O33" s="781"/>
      <c r="P33" s="782"/>
      <c r="Q33" s="783">
        <v>3465</v>
      </c>
      <c r="R33" s="784"/>
      <c r="S33" s="784"/>
      <c r="T33" s="784"/>
      <c r="U33" s="784"/>
      <c r="V33" s="784">
        <v>3299</v>
      </c>
      <c r="W33" s="784"/>
      <c r="X33" s="784"/>
      <c r="Y33" s="784"/>
      <c r="Z33" s="784"/>
      <c r="AA33" s="784">
        <v>166</v>
      </c>
      <c r="AB33" s="784"/>
      <c r="AC33" s="784"/>
      <c r="AD33" s="784"/>
      <c r="AE33" s="785"/>
      <c r="AF33" s="786">
        <v>418</v>
      </c>
      <c r="AG33" s="787"/>
      <c r="AH33" s="787"/>
      <c r="AI33" s="787"/>
      <c r="AJ33" s="788"/>
      <c r="AK33" s="834" t="s">
        <v>586</v>
      </c>
      <c r="AL33" s="830"/>
      <c r="AM33" s="830"/>
      <c r="AN33" s="830"/>
      <c r="AO33" s="830"/>
      <c r="AP33" s="830">
        <v>17168</v>
      </c>
      <c r="AQ33" s="830"/>
      <c r="AR33" s="830"/>
      <c r="AS33" s="830"/>
      <c r="AT33" s="830"/>
      <c r="AU33" s="830">
        <v>7622</v>
      </c>
      <c r="AV33" s="830"/>
      <c r="AW33" s="830"/>
      <c r="AX33" s="830"/>
      <c r="AY33" s="830"/>
      <c r="AZ33" s="831" t="s">
        <v>587</v>
      </c>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415</v>
      </c>
      <c r="C34" s="781"/>
      <c r="D34" s="781"/>
      <c r="E34" s="781"/>
      <c r="F34" s="781"/>
      <c r="G34" s="781"/>
      <c r="H34" s="781"/>
      <c r="I34" s="781"/>
      <c r="J34" s="781"/>
      <c r="K34" s="781"/>
      <c r="L34" s="781"/>
      <c r="M34" s="781"/>
      <c r="N34" s="781"/>
      <c r="O34" s="781"/>
      <c r="P34" s="782"/>
      <c r="Q34" s="783">
        <v>288</v>
      </c>
      <c r="R34" s="784"/>
      <c r="S34" s="784"/>
      <c r="T34" s="784"/>
      <c r="U34" s="784"/>
      <c r="V34" s="784">
        <v>287</v>
      </c>
      <c r="W34" s="784"/>
      <c r="X34" s="784"/>
      <c r="Y34" s="784"/>
      <c r="Z34" s="784"/>
      <c r="AA34" s="784">
        <v>0</v>
      </c>
      <c r="AB34" s="784"/>
      <c r="AC34" s="784"/>
      <c r="AD34" s="784"/>
      <c r="AE34" s="785"/>
      <c r="AF34" s="786">
        <v>0</v>
      </c>
      <c r="AG34" s="787"/>
      <c r="AH34" s="787"/>
      <c r="AI34" s="787"/>
      <c r="AJ34" s="788"/>
      <c r="AK34" s="834">
        <v>155</v>
      </c>
      <c r="AL34" s="830"/>
      <c r="AM34" s="830"/>
      <c r="AN34" s="830"/>
      <c r="AO34" s="830"/>
      <c r="AP34" s="830">
        <v>129</v>
      </c>
      <c r="AQ34" s="830"/>
      <c r="AR34" s="830"/>
      <c r="AS34" s="830"/>
      <c r="AT34" s="830"/>
      <c r="AU34" s="830" t="s">
        <v>586</v>
      </c>
      <c r="AV34" s="830"/>
      <c r="AW34" s="830"/>
      <c r="AX34" s="830"/>
      <c r="AY34" s="830"/>
      <c r="AZ34" s="831" t="s">
        <v>586</v>
      </c>
      <c r="BA34" s="831"/>
      <c r="BB34" s="831"/>
      <c r="BC34" s="831"/>
      <c r="BD34" s="831"/>
      <c r="BE34" s="832" t="s">
        <v>416</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417</v>
      </c>
      <c r="C35" s="781"/>
      <c r="D35" s="781"/>
      <c r="E35" s="781"/>
      <c r="F35" s="781"/>
      <c r="G35" s="781"/>
      <c r="H35" s="781"/>
      <c r="I35" s="781"/>
      <c r="J35" s="781"/>
      <c r="K35" s="781"/>
      <c r="L35" s="781"/>
      <c r="M35" s="781"/>
      <c r="N35" s="781"/>
      <c r="O35" s="781"/>
      <c r="P35" s="782"/>
      <c r="Q35" s="783">
        <v>87</v>
      </c>
      <c r="R35" s="784"/>
      <c r="S35" s="784"/>
      <c r="T35" s="784"/>
      <c r="U35" s="784"/>
      <c r="V35" s="784">
        <v>86</v>
      </c>
      <c r="W35" s="784"/>
      <c r="X35" s="784"/>
      <c r="Y35" s="784"/>
      <c r="Z35" s="784"/>
      <c r="AA35" s="784">
        <v>1</v>
      </c>
      <c r="AB35" s="784"/>
      <c r="AC35" s="784"/>
      <c r="AD35" s="784"/>
      <c r="AE35" s="785"/>
      <c r="AF35" s="786">
        <v>1</v>
      </c>
      <c r="AG35" s="787"/>
      <c r="AH35" s="787"/>
      <c r="AI35" s="787"/>
      <c r="AJ35" s="788"/>
      <c r="AK35" s="834">
        <v>11</v>
      </c>
      <c r="AL35" s="830"/>
      <c r="AM35" s="830"/>
      <c r="AN35" s="830"/>
      <c r="AO35" s="830"/>
      <c r="AP35" s="830">
        <v>30</v>
      </c>
      <c r="AQ35" s="830"/>
      <c r="AR35" s="830"/>
      <c r="AS35" s="830"/>
      <c r="AT35" s="830"/>
      <c r="AU35" s="830">
        <v>16</v>
      </c>
      <c r="AV35" s="830"/>
      <c r="AW35" s="830"/>
      <c r="AX35" s="830"/>
      <c r="AY35" s="830"/>
      <c r="AZ35" s="831" t="s">
        <v>586</v>
      </c>
      <c r="BA35" s="831"/>
      <c r="BB35" s="831"/>
      <c r="BC35" s="831"/>
      <c r="BD35" s="831"/>
      <c r="BE35" s="832" t="s">
        <v>416</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t="s">
        <v>418</v>
      </c>
      <c r="C36" s="781"/>
      <c r="D36" s="781"/>
      <c r="E36" s="781"/>
      <c r="F36" s="781"/>
      <c r="G36" s="781"/>
      <c r="H36" s="781"/>
      <c r="I36" s="781"/>
      <c r="J36" s="781"/>
      <c r="K36" s="781"/>
      <c r="L36" s="781"/>
      <c r="M36" s="781"/>
      <c r="N36" s="781"/>
      <c r="O36" s="781"/>
      <c r="P36" s="782"/>
      <c r="Q36" s="783">
        <v>109</v>
      </c>
      <c r="R36" s="784"/>
      <c r="S36" s="784"/>
      <c r="T36" s="784"/>
      <c r="U36" s="784"/>
      <c r="V36" s="784">
        <v>1</v>
      </c>
      <c r="W36" s="784"/>
      <c r="X36" s="784"/>
      <c r="Y36" s="784"/>
      <c r="Z36" s="784"/>
      <c r="AA36" s="784">
        <v>109</v>
      </c>
      <c r="AB36" s="784"/>
      <c r="AC36" s="784"/>
      <c r="AD36" s="784"/>
      <c r="AE36" s="785"/>
      <c r="AF36" s="786">
        <v>109</v>
      </c>
      <c r="AG36" s="787"/>
      <c r="AH36" s="787"/>
      <c r="AI36" s="787"/>
      <c r="AJ36" s="788"/>
      <c r="AK36" s="834" t="s">
        <v>586</v>
      </c>
      <c r="AL36" s="830"/>
      <c r="AM36" s="830"/>
      <c r="AN36" s="830"/>
      <c r="AO36" s="830"/>
      <c r="AP36" s="830" t="s">
        <v>586</v>
      </c>
      <c r="AQ36" s="830"/>
      <c r="AR36" s="830"/>
      <c r="AS36" s="830"/>
      <c r="AT36" s="830"/>
      <c r="AU36" s="830" t="s">
        <v>586</v>
      </c>
      <c r="AV36" s="830"/>
      <c r="AW36" s="830"/>
      <c r="AX36" s="830"/>
      <c r="AY36" s="830"/>
      <c r="AZ36" s="831" t="s">
        <v>586</v>
      </c>
      <c r="BA36" s="831"/>
      <c r="BB36" s="831"/>
      <c r="BC36" s="831"/>
      <c r="BD36" s="831"/>
      <c r="BE36" s="832" t="s">
        <v>416</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396</v>
      </c>
      <c r="B63" s="789" t="s">
        <v>420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5274</v>
      </c>
      <c r="AG63" s="844"/>
      <c r="AH63" s="844"/>
      <c r="AI63" s="844"/>
      <c r="AJ63" s="845"/>
      <c r="AK63" s="846"/>
      <c r="AL63" s="841"/>
      <c r="AM63" s="841"/>
      <c r="AN63" s="841"/>
      <c r="AO63" s="841"/>
      <c r="AP63" s="844">
        <v>27989</v>
      </c>
      <c r="AQ63" s="844"/>
      <c r="AR63" s="844"/>
      <c r="AS63" s="844"/>
      <c r="AT63" s="844"/>
      <c r="AU63" s="844">
        <v>7869</v>
      </c>
      <c r="AV63" s="844"/>
      <c r="AW63" s="844"/>
      <c r="AX63" s="844"/>
      <c r="AY63" s="844"/>
      <c r="AZ63" s="848"/>
      <c r="BA63" s="848"/>
      <c r="BB63" s="848"/>
      <c r="BC63" s="848"/>
      <c r="BD63" s="848"/>
      <c r="BE63" s="849"/>
      <c r="BF63" s="849"/>
      <c r="BG63" s="849"/>
      <c r="BH63" s="849"/>
      <c r="BI63" s="850"/>
      <c r="BJ63" s="851" t="s">
        <v>421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423</v>
      </c>
      <c r="B66" s="728"/>
      <c r="C66" s="728"/>
      <c r="D66" s="728"/>
      <c r="E66" s="728"/>
      <c r="F66" s="728"/>
      <c r="G66" s="728"/>
      <c r="H66" s="728"/>
      <c r="I66" s="728"/>
      <c r="J66" s="728"/>
      <c r="K66" s="728"/>
      <c r="L66" s="728"/>
      <c r="M66" s="728"/>
      <c r="N66" s="728"/>
      <c r="O66" s="728"/>
      <c r="P66" s="729"/>
      <c r="Q66" s="733" t="s">
        <v>400</v>
      </c>
      <c r="R66" s="734"/>
      <c r="S66" s="734"/>
      <c r="T66" s="734"/>
      <c r="U66" s="735"/>
      <c r="V66" s="733" t="s">
        <v>424</v>
      </c>
      <c r="W66" s="734"/>
      <c r="X66" s="734"/>
      <c r="Y66" s="734"/>
      <c r="Z66" s="735"/>
      <c r="AA66" s="733" t="s">
        <v>402</v>
      </c>
      <c r="AB66" s="734"/>
      <c r="AC66" s="734"/>
      <c r="AD66" s="734"/>
      <c r="AE66" s="735"/>
      <c r="AF66" s="854" t="s">
        <v>425</v>
      </c>
      <c r="AG66" s="815"/>
      <c r="AH66" s="815"/>
      <c r="AI66" s="815"/>
      <c r="AJ66" s="855"/>
      <c r="AK66" s="733" t="s">
        <v>426</v>
      </c>
      <c r="AL66" s="728"/>
      <c r="AM66" s="728"/>
      <c r="AN66" s="728"/>
      <c r="AO66" s="729"/>
      <c r="AP66" s="733" t="s">
        <v>405</v>
      </c>
      <c r="AQ66" s="734"/>
      <c r="AR66" s="734"/>
      <c r="AS66" s="734"/>
      <c r="AT66" s="735"/>
      <c r="AU66" s="733" t="s">
        <v>427</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588</v>
      </c>
      <c r="C68" s="870"/>
      <c r="D68" s="870"/>
      <c r="E68" s="870"/>
      <c r="F68" s="870"/>
      <c r="G68" s="870"/>
      <c r="H68" s="870"/>
      <c r="I68" s="870"/>
      <c r="J68" s="870"/>
      <c r="K68" s="870"/>
      <c r="L68" s="870"/>
      <c r="M68" s="870"/>
      <c r="N68" s="870"/>
      <c r="O68" s="870"/>
      <c r="P68" s="871"/>
      <c r="Q68" s="872">
        <v>8127</v>
      </c>
      <c r="R68" s="866"/>
      <c r="S68" s="866"/>
      <c r="T68" s="866"/>
      <c r="U68" s="866"/>
      <c r="V68" s="866">
        <v>8001</v>
      </c>
      <c r="W68" s="866"/>
      <c r="X68" s="866"/>
      <c r="Y68" s="866"/>
      <c r="Z68" s="866"/>
      <c r="AA68" s="866">
        <v>126</v>
      </c>
      <c r="AB68" s="866"/>
      <c r="AC68" s="866"/>
      <c r="AD68" s="866"/>
      <c r="AE68" s="866"/>
      <c r="AF68" s="866">
        <v>126</v>
      </c>
      <c r="AG68" s="866"/>
      <c r="AH68" s="866"/>
      <c r="AI68" s="866"/>
      <c r="AJ68" s="866"/>
      <c r="AK68" s="866">
        <v>1019</v>
      </c>
      <c r="AL68" s="866"/>
      <c r="AM68" s="866"/>
      <c r="AN68" s="866"/>
      <c r="AO68" s="866"/>
      <c r="AP68" s="866">
        <v>9118</v>
      </c>
      <c r="AQ68" s="866"/>
      <c r="AR68" s="866"/>
      <c r="AS68" s="866"/>
      <c r="AT68" s="866"/>
      <c r="AU68" s="866">
        <v>4242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589</v>
      </c>
      <c r="C69" s="874"/>
      <c r="D69" s="874"/>
      <c r="E69" s="874"/>
      <c r="F69" s="874"/>
      <c r="G69" s="874"/>
      <c r="H69" s="874"/>
      <c r="I69" s="874"/>
      <c r="J69" s="874"/>
      <c r="K69" s="874"/>
      <c r="L69" s="874"/>
      <c r="M69" s="874"/>
      <c r="N69" s="874"/>
      <c r="O69" s="874"/>
      <c r="P69" s="875"/>
      <c r="Q69" s="876">
        <v>564</v>
      </c>
      <c r="R69" s="830"/>
      <c r="S69" s="830"/>
      <c r="T69" s="830"/>
      <c r="U69" s="830"/>
      <c r="V69" s="830">
        <v>483</v>
      </c>
      <c r="W69" s="830"/>
      <c r="X69" s="830"/>
      <c r="Y69" s="830"/>
      <c r="Z69" s="830"/>
      <c r="AA69" s="830">
        <v>81</v>
      </c>
      <c r="AB69" s="830"/>
      <c r="AC69" s="830"/>
      <c r="AD69" s="830"/>
      <c r="AE69" s="830"/>
      <c r="AF69" s="830">
        <v>1492</v>
      </c>
      <c r="AG69" s="830"/>
      <c r="AH69" s="830"/>
      <c r="AI69" s="830"/>
      <c r="AJ69" s="830"/>
      <c r="AK69" s="830" t="s">
        <v>605</v>
      </c>
      <c r="AL69" s="830"/>
      <c r="AM69" s="830"/>
      <c r="AN69" s="830"/>
      <c r="AO69" s="830"/>
      <c r="AP69" s="830">
        <v>309</v>
      </c>
      <c r="AQ69" s="830"/>
      <c r="AR69" s="830"/>
      <c r="AS69" s="830"/>
      <c r="AT69" s="830"/>
      <c r="AU69" s="830" t="s">
        <v>605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590</v>
      </c>
      <c r="C70" s="874"/>
      <c r="D70" s="874"/>
      <c r="E70" s="874"/>
      <c r="F70" s="874"/>
      <c r="G70" s="874"/>
      <c r="H70" s="874"/>
      <c r="I70" s="874"/>
      <c r="J70" s="874"/>
      <c r="K70" s="874"/>
      <c r="L70" s="874"/>
      <c r="M70" s="874"/>
      <c r="N70" s="874"/>
      <c r="O70" s="874"/>
      <c r="P70" s="875"/>
      <c r="Q70" s="876">
        <v>909</v>
      </c>
      <c r="R70" s="830"/>
      <c r="S70" s="830"/>
      <c r="T70" s="830"/>
      <c r="U70" s="830"/>
      <c r="V70" s="830">
        <v>848</v>
      </c>
      <c r="W70" s="830"/>
      <c r="X70" s="830"/>
      <c r="Y70" s="830"/>
      <c r="Z70" s="830"/>
      <c r="AA70" s="830">
        <v>61</v>
      </c>
      <c r="AB70" s="830"/>
      <c r="AC70" s="830"/>
      <c r="AD70" s="830"/>
      <c r="AE70" s="830"/>
      <c r="AF70" s="830">
        <v>53</v>
      </c>
      <c r="AG70" s="830"/>
      <c r="AH70" s="830"/>
      <c r="AI70" s="830"/>
      <c r="AJ70" s="830"/>
      <c r="AK70" s="830" t="s">
        <v>606</v>
      </c>
      <c r="AL70" s="830"/>
      <c r="AM70" s="830"/>
      <c r="AN70" s="830"/>
      <c r="AO70" s="830"/>
      <c r="AP70" s="830" t="s">
        <v>606</v>
      </c>
      <c r="AQ70" s="830"/>
      <c r="AR70" s="830"/>
      <c r="AS70" s="830"/>
      <c r="AT70" s="830"/>
      <c r="AU70" s="830" t="s">
        <v>605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591</v>
      </c>
      <c r="C71" s="874"/>
      <c r="D71" s="874"/>
      <c r="E71" s="874"/>
      <c r="F71" s="874"/>
      <c r="G71" s="874"/>
      <c r="H71" s="874"/>
      <c r="I71" s="874"/>
      <c r="J71" s="874"/>
      <c r="K71" s="874"/>
      <c r="L71" s="874"/>
      <c r="M71" s="874"/>
      <c r="N71" s="874"/>
      <c r="O71" s="874"/>
      <c r="P71" s="875"/>
      <c r="Q71" s="876">
        <v>253547</v>
      </c>
      <c r="R71" s="830"/>
      <c r="S71" s="830"/>
      <c r="T71" s="830"/>
      <c r="U71" s="830"/>
      <c r="V71" s="830">
        <v>238716</v>
      </c>
      <c r="W71" s="830"/>
      <c r="X71" s="830"/>
      <c r="Y71" s="830"/>
      <c r="Z71" s="830"/>
      <c r="AA71" s="830">
        <v>14831</v>
      </c>
      <c r="AB71" s="830"/>
      <c r="AC71" s="830"/>
      <c r="AD71" s="830"/>
      <c r="AE71" s="830"/>
      <c r="AF71" s="830">
        <v>14831</v>
      </c>
      <c r="AG71" s="830"/>
      <c r="AH71" s="830"/>
      <c r="AI71" s="830"/>
      <c r="AJ71" s="830"/>
      <c r="AK71" s="830">
        <v>635</v>
      </c>
      <c r="AL71" s="830"/>
      <c r="AM71" s="830"/>
      <c r="AN71" s="830"/>
      <c r="AO71" s="830"/>
      <c r="AP71" s="830" t="s">
        <v>606</v>
      </c>
      <c r="AQ71" s="830"/>
      <c r="AR71" s="830"/>
      <c r="AS71" s="830"/>
      <c r="AT71" s="830"/>
      <c r="AU71" s="830" t="s">
        <v>605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592</v>
      </c>
      <c r="C72" s="874"/>
      <c r="D72" s="874"/>
      <c r="E72" s="874"/>
      <c r="F72" s="874"/>
      <c r="G72" s="874"/>
      <c r="H72" s="874"/>
      <c r="I72" s="874"/>
      <c r="J72" s="874"/>
      <c r="K72" s="874"/>
      <c r="L72" s="874"/>
      <c r="M72" s="874"/>
      <c r="N72" s="874"/>
      <c r="O72" s="874"/>
      <c r="P72" s="875"/>
      <c r="Q72" s="876">
        <v>6836</v>
      </c>
      <c r="R72" s="830"/>
      <c r="S72" s="830"/>
      <c r="T72" s="830"/>
      <c r="U72" s="830"/>
      <c r="V72" s="830">
        <v>5439</v>
      </c>
      <c r="W72" s="830"/>
      <c r="X72" s="830"/>
      <c r="Y72" s="830"/>
      <c r="Z72" s="830"/>
      <c r="AA72" s="830">
        <v>1397</v>
      </c>
      <c r="AB72" s="830"/>
      <c r="AC72" s="830"/>
      <c r="AD72" s="830"/>
      <c r="AE72" s="830"/>
      <c r="AF72" s="830">
        <v>1397</v>
      </c>
      <c r="AG72" s="830"/>
      <c r="AH72" s="830"/>
      <c r="AI72" s="830"/>
      <c r="AJ72" s="830"/>
      <c r="AK72" s="830">
        <v>14</v>
      </c>
      <c r="AL72" s="830"/>
      <c r="AM72" s="830"/>
      <c r="AN72" s="830"/>
      <c r="AO72" s="830"/>
      <c r="AP72" s="830" t="s">
        <v>606</v>
      </c>
      <c r="AQ72" s="830"/>
      <c r="AR72" s="830"/>
      <c r="AS72" s="830"/>
      <c r="AT72" s="830"/>
      <c r="AU72" s="830" t="s">
        <v>605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593</v>
      </c>
      <c r="C73" s="874"/>
      <c r="D73" s="874"/>
      <c r="E73" s="874"/>
      <c r="F73" s="874"/>
      <c r="G73" s="874"/>
      <c r="H73" s="874"/>
      <c r="I73" s="874"/>
      <c r="J73" s="874"/>
      <c r="K73" s="874"/>
      <c r="L73" s="874"/>
      <c r="M73" s="874"/>
      <c r="N73" s="874"/>
      <c r="O73" s="874"/>
      <c r="P73" s="875"/>
      <c r="Q73" s="876">
        <v>1548</v>
      </c>
      <c r="R73" s="830"/>
      <c r="S73" s="830"/>
      <c r="T73" s="830"/>
      <c r="U73" s="830"/>
      <c r="V73" s="830">
        <v>1547</v>
      </c>
      <c r="W73" s="830"/>
      <c r="X73" s="830"/>
      <c r="Y73" s="830"/>
      <c r="Z73" s="830"/>
      <c r="AA73" s="830">
        <v>1</v>
      </c>
      <c r="AB73" s="830"/>
      <c r="AC73" s="830"/>
      <c r="AD73" s="830"/>
      <c r="AE73" s="830"/>
      <c r="AF73" s="830">
        <v>1</v>
      </c>
      <c r="AG73" s="830"/>
      <c r="AH73" s="830"/>
      <c r="AI73" s="830"/>
      <c r="AJ73" s="830"/>
      <c r="AK73" s="830" t="s">
        <v>606</v>
      </c>
      <c r="AL73" s="830"/>
      <c r="AM73" s="830"/>
      <c r="AN73" s="830"/>
      <c r="AO73" s="830"/>
      <c r="AP73" s="830" t="s">
        <v>606</v>
      </c>
      <c r="AQ73" s="830"/>
      <c r="AR73" s="830"/>
      <c r="AS73" s="830"/>
      <c r="AT73" s="830"/>
      <c r="AU73" s="830" t="s">
        <v>605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594</v>
      </c>
      <c r="C74" s="874"/>
      <c r="D74" s="874"/>
      <c r="E74" s="874"/>
      <c r="F74" s="874"/>
      <c r="G74" s="874"/>
      <c r="H74" s="874"/>
      <c r="I74" s="874"/>
      <c r="J74" s="874"/>
      <c r="K74" s="874"/>
      <c r="L74" s="874"/>
      <c r="M74" s="874"/>
      <c r="N74" s="874"/>
      <c r="O74" s="874"/>
      <c r="P74" s="875"/>
      <c r="Q74" s="876">
        <v>15</v>
      </c>
      <c r="R74" s="830"/>
      <c r="S74" s="830"/>
      <c r="T74" s="830"/>
      <c r="U74" s="830"/>
      <c r="V74" s="830">
        <v>15</v>
      </c>
      <c r="W74" s="830"/>
      <c r="X74" s="830"/>
      <c r="Y74" s="830"/>
      <c r="Z74" s="830"/>
      <c r="AA74" s="830">
        <v>0</v>
      </c>
      <c r="AB74" s="830"/>
      <c r="AC74" s="830"/>
      <c r="AD74" s="830"/>
      <c r="AE74" s="830"/>
      <c r="AF74" s="830">
        <v>0</v>
      </c>
      <c r="AG74" s="830"/>
      <c r="AH74" s="830"/>
      <c r="AI74" s="830"/>
      <c r="AJ74" s="830"/>
      <c r="AK74" s="830" t="s">
        <v>606</v>
      </c>
      <c r="AL74" s="830"/>
      <c r="AM74" s="830"/>
      <c r="AN74" s="830"/>
      <c r="AO74" s="830"/>
      <c r="AP74" s="830" t="s">
        <v>606</v>
      </c>
      <c r="AQ74" s="830"/>
      <c r="AR74" s="830"/>
      <c r="AS74" s="830"/>
      <c r="AT74" s="830"/>
      <c r="AU74" s="830" t="s">
        <v>605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595</v>
      </c>
      <c r="C75" s="874"/>
      <c r="D75" s="874"/>
      <c r="E75" s="874"/>
      <c r="F75" s="874"/>
      <c r="G75" s="874"/>
      <c r="H75" s="874"/>
      <c r="I75" s="874"/>
      <c r="J75" s="874"/>
      <c r="K75" s="874"/>
      <c r="L75" s="874"/>
      <c r="M75" s="874"/>
      <c r="N75" s="874"/>
      <c r="O75" s="874"/>
      <c r="P75" s="875"/>
      <c r="Q75" s="877">
        <v>56</v>
      </c>
      <c r="R75" s="878"/>
      <c r="S75" s="878"/>
      <c r="T75" s="878"/>
      <c r="U75" s="834"/>
      <c r="V75" s="879">
        <v>38</v>
      </c>
      <c r="W75" s="878"/>
      <c r="X75" s="878"/>
      <c r="Y75" s="878"/>
      <c r="Z75" s="834"/>
      <c r="AA75" s="879">
        <v>18</v>
      </c>
      <c r="AB75" s="878"/>
      <c r="AC75" s="878"/>
      <c r="AD75" s="878"/>
      <c r="AE75" s="834"/>
      <c r="AF75" s="879">
        <v>18</v>
      </c>
      <c r="AG75" s="878"/>
      <c r="AH75" s="878"/>
      <c r="AI75" s="878"/>
      <c r="AJ75" s="834"/>
      <c r="AK75" s="879" t="s">
        <v>606</v>
      </c>
      <c r="AL75" s="878"/>
      <c r="AM75" s="878"/>
      <c r="AN75" s="878"/>
      <c r="AO75" s="834"/>
      <c r="AP75" s="879" t="s">
        <v>606</v>
      </c>
      <c r="AQ75" s="878"/>
      <c r="AR75" s="878"/>
      <c r="AS75" s="878"/>
      <c r="AT75" s="834"/>
      <c r="AU75" s="879" t="s">
        <v>605</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596</v>
      </c>
      <c r="C76" s="874"/>
      <c r="D76" s="874"/>
      <c r="E76" s="874"/>
      <c r="F76" s="874"/>
      <c r="G76" s="874"/>
      <c r="H76" s="874"/>
      <c r="I76" s="874"/>
      <c r="J76" s="874"/>
      <c r="K76" s="874"/>
      <c r="L76" s="874"/>
      <c r="M76" s="874"/>
      <c r="N76" s="874"/>
      <c r="O76" s="874"/>
      <c r="P76" s="875"/>
      <c r="Q76" s="877">
        <v>40</v>
      </c>
      <c r="R76" s="878"/>
      <c r="S76" s="878"/>
      <c r="T76" s="878"/>
      <c r="U76" s="834"/>
      <c r="V76" s="879">
        <v>39</v>
      </c>
      <c r="W76" s="878"/>
      <c r="X76" s="878"/>
      <c r="Y76" s="878"/>
      <c r="Z76" s="834"/>
      <c r="AA76" s="879">
        <v>1</v>
      </c>
      <c r="AB76" s="878"/>
      <c r="AC76" s="878"/>
      <c r="AD76" s="878"/>
      <c r="AE76" s="834"/>
      <c r="AF76" s="879">
        <v>1</v>
      </c>
      <c r="AG76" s="878"/>
      <c r="AH76" s="878"/>
      <c r="AI76" s="878"/>
      <c r="AJ76" s="834"/>
      <c r="AK76" s="879" t="s">
        <v>606</v>
      </c>
      <c r="AL76" s="878"/>
      <c r="AM76" s="878"/>
      <c r="AN76" s="878"/>
      <c r="AO76" s="834"/>
      <c r="AP76" s="879" t="s">
        <v>606</v>
      </c>
      <c r="AQ76" s="878"/>
      <c r="AR76" s="878"/>
      <c r="AS76" s="878"/>
      <c r="AT76" s="834"/>
      <c r="AU76" s="879" t="s">
        <v>605</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597</v>
      </c>
      <c r="C77" s="874"/>
      <c r="D77" s="874"/>
      <c r="E77" s="874"/>
      <c r="F77" s="874"/>
      <c r="G77" s="874"/>
      <c r="H77" s="874"/>
      <c r="I77" s="874"/>
      <c r="J77" s="874"/>
      <c r="K77" s="874"/>
      <c r="L77" s="874"/>
      <c r="M77" s="874"/>
      <c r="N77" s="874"/>
      <c r="O77" s="874"/>
      <c r="P77" s="875"/>
      <c r="Q77" s="877">
        <v>383</v>
      </c>
      <c r="R77" s="878"/>
      <c r="S77" s="878"/>
      <c r="T77" s="878"/>
      <c r="U77" s="834"/>
      <c r="V77" s="879">
        <v>183</v>
      </c>
      <c r="W77" s="878"/>
      <c r="X77" s="878"/>
      <c r="Y77" s="878"/>
      <c r="Z77" s="834"/>
      <c r="AA77" s="879">
        <v>200</v>
      </c>
      <c r="AB77" s="878"/>
      <c r="AC77" s="878"/>
      <c r="AD77" s="878"/>
      <c r="AE77" s="834"/>
      <c r="AF77" s="879">
        <v>200</v>
      </c>
      <c r="AG77" s="878"/>
      <c r="AH77" s="878"/>
      <c r="AI77" s="878"/>
      <c r="AJ77" s="834"/>
      <c r="AK77" s="879" t="s">
        <v>606</v>
      </c>
      <c r="AL77" s="878"/>
      <c r="AM77" s="878"/>
      <c r="AN77" s="878"/>
      <c r="AO77" s="834"/>
      <c r="AP77" s="879" t="s">
        <v>606</v>
      </c>
      <c r="AQ77" s="878"/>
      <c r="AR77" s="878"/>
      <c r="AS77" s="878"/>
      <c r="AT77" s="834"/>
      <c r="AU77" s="879" t="s">
        <v>605</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598</v>
      </c>
      <c r="C78" s="874"/>
      <c r="D78" s="874"/>
      <c r="E78" s="874"/>
      <c r="F78" s="874"/>
      <c r="G78" s="874"/>
      <c r="H78" s="874"/>
      <c r="I78" s="874"/>
      <c r="J78" s="874"/>
      <c r="K78" s="874"/>
      <c r="L78" s="874"/>
      <c r="M78" s="874"/>
      <c r="N78" s="874"/>
      <c r="O78" s="874"/>
      <c r="P78" s="875"/>
      <c r="Q78" s="876">
        <v>20</v>
      </c>
      <c r="R78" s="830"/>
      <c r="S78" s="830"/>
      <c r="T78" s="830"/>
      <c r="U78" s="830"/>
      <c r="V78" s="830">
        <v>13</v>
      </c>
      <c r="W78" s="830"/>
      <c r="X78" s="830"/>
      <c r="Y78" s="830"/>
      <c r="Z78" s="830"/>
      <c r="AA78" s="830">
        <v>6</v>
      </c>
      <c r="AB78" s="830"/>
      <c r="AC78" s="830"/>
      <c r="AD78" s="830"/>
      <c r="AE78" s="830"/>
      <c r="AF78" s="830">
        <v>6</v>
      </c>
      <c r="AG78" s="830"/>
      <c r="AH78" s="830"/>
      <c r="AI78" s="830"/>
      <c r="AJ78" s="830"/>
      <c r="AK78" s="830">
        <v>4</v>
      </c>
      <c r="AL78" s="830"/>
      <c r="AM78" s="830"/>
      <c r="AN78" s="830"/>
      <c r="AO78" s="830"/>
      <c r="AP78" s="830" t="s">
        <v>606</v>
      </c>
      <c r="AQ78" s="830"/>
      <c r="AR78" s="830"/>
      <c r="AS78" s="830"/>
      <c r="AT78" s="830"/>
      <c r="AU78" s="830" t="s">
        <v>605</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396</v>
      </c>
      <c r="B88" s="789" t="s">
        <v>428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381</v>
      </c>
      <c r="CS102" s="852"/>
      <c r="CT102" s="852"/>
      <c r="CU102" s="852"/>
      <c r="CV102" s="891"/>
      <c r="CW102" s="890">
        <v>65</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437</v>
      </c>
      <c r="AB109" s="893"/>
      <c r="AC109" s="893"/>
      <c r="AD109" s="893"/>
      <c r="AE109" s="894"/>
      <c r="AF109" s="892" t="s">
        <v>438</v>
      </c>
      <c r="AG109" s="893"/>
      <c r="AH109" s="893"/>
      <c r="AI109" s="893"/>
      <c r="AJ109" s="894"/>
      <c r="AK109" s="892" t="s">
        <v>313</v>
      </c>
      <c r="AL109" s="893"/>
      <c r="AM109" s="893"/>
      <c r="AN109" s="893"/>
      <c r="AO109" s="894"/>
      <c r="AP109" s="892" t="s">
        <v>439</v>
      </c>
      <c r="AQ109" s="893"/>
      <c r="AR109" s="893"/>
      <c r="AS109" s="893"/>
      <c r="AT109" s="895"/>
      <c r="AU109" s="912" t="s">
        <v>436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437</v>
      </c>
      <c r="BR109" s="893"/>
      <c r="BS109" s="893"/>
      <c r="BT109" s="893"/>
      <c r="BU109" s="894"/>
      <c r="BV109" s="892" t="s">
        <v>438</v>
      </c>
      <c r="BW109" s="893"/>
      <c r="BX109" s="893"/>
      <c r="BY109" s="893"/>
      <c r="BZ109" s="894"/>
      <c r="CA109" s="892" t="s">
        <v>313</v>
      </c>
      <c r="CB109" s="893"/>
      <c r="CC109" s="893"/>
      <c r="CD109" s="893"/>
      <c r="CE109" s="894"/>
      <c r="CF109" s="913" t="s">
        <v>439</v>
      </c>
      <c r="CG109" s="913"/>
      <c r="CH109" s="913"/>
      <c r="CI109" s="913"/>
      <c r="CJ109" s="913"/>
      <c r="CK109" s="892" t="s">
        <v>440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437</v>
      </c>
      <c r="DH109" s="893"/>
      <c r="DI109" s="893"/>
      <c r="DJ109" s="893"/>
      <c r="DK109" s="894"/>
      <c r="DL109" s="892" t="s">
        <v>438</v>
      </c>
      <c r="DM109" s="893"/>
      <c r="DN109" s="893"/>
      <c r="DO109" s="893"/>
      <c r="DP109" s="894"/>
      <c r="DQ109" s="892" t="s">
        <v>313</v>
      </c>
      <c r="DR109" s="893"/>
      <c r="DS109" s="893"/>
      <c r="DT109" s="893"/>
      <c r="DU109" s="894"/>
      <c r="DV109" s="892" t="s">
        <v>439</v>
      </c>
      <c r="DW109" s="893"/>
      <c r="DX109" s="893"/>
      <c r="DY109" s="893"/>
      <c r="DZ109" s="895"/>
    </row>
    <row r="110" spans="1:131" s="230" customFormat="1" ht="26.25" customHeight="1" x14ac:dyDescent="0.2">
      <c r="A110" s="896" t="s">
        <v>441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4206930</v>
      </c>
      <c r="AB110" s="900"/>
      <c r="AC110" s="900"/>
      <c r="AD110" s="900"/>
      <c r="AE110" s="901"/>
      <c r="AF110" s="902">
        <v>4284961</v>
      </c>
      <c r="AG110" s="900"/>
      <c r="AH110" s="900"/>
      <c r="AI110" s="900"/>
      <c r="AJ110" s="901"/>
      <c r="AK110" s="902">
        <v>4430561</v>
      </c>
      <c r="AL110" s="900"/>
      <c r="AM110" s="900"/>
      <c r="AN110" s="900"/>
      <c r="AO110" s="901"/>
      <c r="AP110" s="903">
        <v>17.600000000000001</v>
      </c>
      <c r="AQ110" s="904"/>
      <c r="AR110" s="904"/>
      <c r="AS110" s="904"/>
      <c r="AT110" s="905"/>
      <c r="AU110" s="906" t="s">
        <v>75</v>
      </c>
      <c r="AV110" s="907"/>
      <c r="AW110" s="907"/>
      <c r="AX110" s="907"/>
      <c r="AY110" s="907"/>
      <c r="AZ110" s="929" t="s">
        <v>442</v>
      </c>
      <c r="BA110" s="897"/>
      <c r="BB110" s="897"/>
      <c r="BC110" s="897"/>
      <c r="BD110" s="897"/>
      <c r="BE110" s="897"/>
      <c r="BF110" s="897"/>
      <c r="BG110" s="897"/>
      <c r="BH110" s="897"/>
      <c r="BI110" s="897"/>
      <c r="BJ110" s="897"/>
      <c r="BK110" s="897"/>
      <c r="BL110" s="897"/>
      <c r="BM110" s="897"/>
      <c r="BN110" s="897"/>
      <c r="BO110" s="897"/>
      <c r="BP110" s="898"/>
      <c r="BQ110" s="930">
        <v>45764935</v>
      </c>
      <c r="BR110" s="931"/>
      <c r="BS110" s="931"/>
      <c r="BT110" s="931"/>
      <c r="BU110" s="931"/>
      <c r="BV110" s="931">
        <v>44692419</v>
      </c>
      <c r="BW110" s="931"/>
      <c r="BX110" s="931"/>
      <c r="BY110" s="931"/>
      <c r="BZ110" s="931"/>
      <c r="CA110" s="931">
        <v>45148782</v>
      </c>
      <c r="CB110" s="931"/>
      <c r="CC110" s="931"/>
      <c r="CD110" s="931"/>
      <c r="CE110" s="931"/>
      <c r="CF110" s="944">
        <v>179.2</v>
      </c>
      <c r="CG110" s="945"/>
      <c r="CH110" s="945"/>
      <c r="CI110" s="945"/>
      <c r="CJ110" s="945"/>
      <c r="CK110" s="946" t="s">
        <v>443</v>
      </c>
      <c r="CL110" s="947"/>
      <c r="CM110" s="929" t="s">
        <v>444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421</v>
      </c>
      <c r="DH110" s="931"/>
      <c r="DI110" s="931"/>
      <c r="DJ110" s="931"/>
      <c r="DK110" s="931"/>
      <c r="DL110" s="931" t="s">
        <v>421</v>
      </c>
      <c r="DM110" s="931"/>
      <c r="DN110" s="931"/>
      <c r="DO110" s="931"/>
      <c r="DP110" s="931"/>
      <c r="DQ110" s="931" t="s">
        <v>179</v>
      </c>
      <c r="DR110" s="931"/>
      <c r="DS110" s="931"/>
      <c r="DT110" s="931"/>
      <c r="DU110" s="931"/>
      <c r="DV110" s="932" t="s">
        <v>421</v>
      </c>
      <c r="DW110" s="932"/>
      <c r="DX110" s="932"/>
      <c r="DY110" s="932"/>
      <c r="DZ110" s="933"/>
    </row>
    <row r="111" spans="1:131" s="230" customFormat="1" ht="26.25" customHeight="1" x14ac:dyDescent="0.2">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179</v>
      </c>
      <c r="AB111" s="938"/>
      <c r="AC111" s="938"/>
      <c r="AD111" s="938"/>
      <c r="AE111" s="939"/>
      <c r="AF111" s="940" t="s">
        <v>179</v>
      </c>
      <c r="AG111" s="938"/>
      <c r="AH111" s="938"/>
      <c r="AI111" s="938"/>
      <c r="AJ111" s="939"/>
      <c r="AK111" s="940" t="s">
        <v>421</v>
      </c>
      <c r="AL111" s="938"/>
      <c r="AM111" s="938"/>
      <c r="AN111" s="938"/>
      <c r="AO111" s="939"/>
      <c r="AP111" s="941" t="s">
        <v>179</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v>8367</v>
      </c>
      <c r="BR111" s="926"/>
      <c r="BS111" s="926"/>
      <c r="BT111" s="926"/>
      <c r="BU111" s="926"/>
      <c r="BV111" s="926">
        <v>7527</v>
      </c>
      <c r="BW111" s="926"/>
      <c r="BX111" s="926"/>
      <c r="BY111" s="926"/>
      <c r="BZ111" s="926"/>
      <c r="CA111" s="926">
        <v>6665</v>
      </c>
      <c r="CB111" s="926"/>
      <c r="CC111" s="926"/>
      <c r="CD111" s="926"/>
      <c r="CE111" s="926"/>
      <c r="CF111" s="920">
        <v>0</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179</v>
      </c>
      <c r="DH111" s="926"/>
      <c r="DI111" s="926"/>
      <c r="DJ111" s="926"/>
      <c r="DK111" s="926"/>
      <c r="DL111" s="926" t="s">
        <v>179</v>
      </c>
      <c r="DM111" s="926"/>
      <c r="DN111" s="926"/>
      <c r="DO111" s="926"/>
      <c r="DP111" s="926"/>
      <c r="DQ111" s="926" t="s">
        <v>179</v>
      </c>
      <c r="DR111" s="926"/>
      <c r="DS111" s="926"/>
      <c r="DT111" s="926"/>
      <c r="DU111" s="926"/>
      <c r="DV111" s="927" t="s">
        <v>179</v>
      </c>
      <c r="DW111" s="927"/>
      <c r="DX111" s="927"/>
      <c r="DY111" s="927"/>
      <c r="DZ111" s="928"/>
    </row>
    <row r="112" spans="1:131" s="230" customFormat="1" ht="26.25" customHeight="1" x14ac:dyDescent="0.2">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179</v>
      </c>
      <c r="AB112" s="959"/>
      <c r="AC112" s="959"/>
      <c r="AD112" s="959"/>
      <c r="AE112" s="960"/>
      <c r="AF112" s="961" t="s">
        <v>179</v>
      </c>
      <c r="AG112" s="959"/>
      <c r="AH112" s="959"/>
      <c r="AI112" s="959"/>
      <c r="AJ112" s="960"/>
      <c r="AK112" s="961" t="s">
        <v>179</v>
      </c>
      <c r="AL112" s="959"/>
      <c r="AM112" s="959"/>
      <c r="AN112" s="959"/>
      <c r="AO112" s="960"/>
      <c r="AP112" s="962" t="s">
        <v>179</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8606045</v>
      </c>
      <c r="BR112" s="926"/>
      <c r="BS112" s="926"/>
      <c r="BT112" s="926"/>
      <c r="BU112" s="926"/>
      <c r="BV112" s="926">
        <v>7178468</v>
      </c>
      <c r="BW112" s="926"/>
      <c r="BX112" s="926"/>
      <c r="BY112" s="926"/>
      <c r="BZ112" s="926"/>
      <c r="CA112" s="926">
        <v>7869178</v>
      </c>
      <c r="CB112" s="926"/>
      <c r="CC112" s="926"/>
      <c r="CD112" s="926"/>
      <c r="CE112" s="926"/>
      <c r="CF112" s="920">
        <v>31.2</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179</v>
      </c>
      <c r="DH112" s="926"/>
      <c r="DI112" s="926"/>
      <c r="DJ112" s="926"/>
      <c r="DK112" s="926"/>
      <c r="DL112" s="926" t="s">
        <v>179</v>
      </c>
      <c r="DM112" s="926"/>
      <c r="DN112" s="926"/>
      <c r="DO112" s="926"/>
      <c r="DP112" s="926"/>
      <c r="DQ112" s="926" t="s">
        <v>179</v>
      </c>
      <c r="DR112" s="926"/>
      <c r="DS112" s="926"/>
      <c r="DT112" s="926"/>
      <c r="DU112" s="926"/>
      <c r="DV112" s="927" t="s">
        <v>179</v>
      </c>
      <c r="DW112" s="927"/>
      <c r="DX112" s="927"/>
      <c r="DY112" s="927"/>
      <c r="DZ112" s="928"/>
    </row>
    <row r="113" spans="1:130" s="230" customFormat="1" ht="26.25" customHeight="1" x14ac:dyDescent="0.2">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817724</v>
      </c>
      <c r="AB113" s="938"/>
      <c r="AC113" s="938"/>
      <c r="AD113" s="938"/>
      <c r="AE113" s="939"/>
      <c r="AF113" s="940">
        <v>729289</v>
      </c>
      <c r="AG113" s="938"/>
      <c r="AH113" s="938"/>
      <c r="AI113" s="938"/>
      <c r="AJ113" s="939"/>
      <c r="AK113" s="940">
        <v>729733</v>
      </c>
      <c r="AL113" s="938"/>
      <c r="AM113" s="938"/>
      <c r="AN113" s="938"/>
      <c r="AO113" s="939"/>
      <c r="AP113" s="941">
        <v>2.9</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3647115</v>
      </c>
      <c r="BR113" s="926"/>
      <c r="BS113" s="926"/>
      <c r="BT113" s="926"/>
      <c r="BU113" s="926"/>
      <c r="BV113" s="926">
        <v>3834787</v>
      </c>
      <c r="BW113" s="926"/>
      <c r="BX113" s="926"/>
      <c r="BY113" s="926"/>
      <c r="BZ113" s="926"/>
      <c r="CA113" s="926">
        <v>4241954</v>
      </c>
      <c r="CB113" s="926"/>
      <c r="CC113" s="926"/>
      <c r="CD113" s="926"/>
      <c r="CE113" s="926"/>
      <c r="CF113" s="920">
        <v>16.8</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179</v>
      </c>
      <c r="DH113" s="959"/>
      <c r="DI113" s="959"/>
      <c r="DJ113" s="959"/>
      <c r="DK113" s="960"/>
      <c r="DL113" s="961" t="s">
        <v>179</v>
      </c>
      <c r="DM113" s="959"/>
      <c r="DN113" s="959"/>
      <c r="DO113" s="959"/>
      <c r="DP113" s="960"/>
      <c r="DQ113" s="961" t="s">
        <v>179</v>
      </c>
      <c r="DR113" s="959"/>
      <c r="DS113" s="959"/>
      <c r="DT113" s="959"/>
      <c r="DU113" s="960"/>
      <c r="DV113" s="962" t="s">
        <v>179</v>
      </c>
      <c r="DW113" s="963"/>
      <c r="DX113" s="963"/>
      <c r="DY113" s="963"/>
      <c r="DZ113" s="964"/>
    </row>
    <row r="114" spans="1:130" s="230" customFormat="1" ht="26.25" customHeight="1" x14ac:dyDescent="0.2">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52524</v>
      </c>
      <c r="AB114" s="959"/>
      <c r="AC114" s="959"/>
      <c r="AD114" s="959"/>
      <c r="AE114" s="960"/>
      <c r="AF114" s="961">
        <v>60926</v>
      </c>
      <c r="AG114" s="959"/>
      <c r="AH114" s="959"/>
      <c r="AI114" s="959"/>
      <c r="AJ114" s="960"/>
      <c r="AK114" s="961">
        <v>57919</v>
      </c>
      <c r="AL114" s="959"/>
      <c r="AM114" s="959"/>
      <c r="AN114" s="959"/>
      <c r="AO114" s="960"/>
      <c r="AP114" s="962">
        <v>0.2</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8062808</v>
      </c>
      <c r="BR114" s="926"/>
      <c r="BS114" s="926"/>
      <c r="BT114" s="926"/>
      <c r="BU114" s="926"/>
      <c r="BV114" s="926">
        <v>7764471</v>
      </c>
      <c r="BW114" s="926"/>
      <c r="BX114" s="926"/>
      <c r="BY114" s="926"/>
      <c r="BZ114" s="926"/>
      <c r="CA114" s="926">
        <v>7581132</v>
      </c>
      <c r="CB114" s="926"/>
      <c r="CC114" s="926"/>
      <c r="CD114" s="926"/>
      <c r="CE114" s="926"/>
      <c r="CF114" s="920">
        <v>30.1</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179</v>
      </c>
      <c r="DH114" s="959"/>
      <c r="DI114" s="959"/>
      <c r="DJ114" s="959"/>
      <c r="DK114" s="960"/>
      <c r="DL114" s="961" t="s">
        <v>179</v>
      </c>
      <c r="DM114" s="959"/>
      <c r="DN114" s="959"/>
      <c r="DO114" s="959"/>
      <c r="DP114" s="960"/>
      <c r="DQ114" s="961" t="s">
        <v>179</v>
      </c>
      <c r="DR114" s="959"/>
      <c r="DS114" s="959"/>
      <c r="DT114" s="959"/>
      <c r="DU114" s="960"/>
      <c r="DV114" s="962" t="s">
        <v>179</v>
      </c>
      <c r="DW114" s="963"/>
      <c r="DX114" s="963"/>
      <c r="DY114" s="963"/>
      <c r="DZ114" s="964"/>
    </row>
    <row r="115" spans="1:130" s="230" customFormat="1" ht="26.25" customHeight="1" x14ac:dyDescent="0.2">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14415</v>
      </c>
      <c r="AB115" s="938"/>
      <c r="AC115" s="938"/>
      <c r="AD115" s="938"/>
      <c r="AE115" s="939"/>
      <c r="AF115" s="940">
        <v>13607</v>
      </c>
      <c r="AG115" s="938"/>
      <c r="AH115" s="938"/>
      <c r="AI115" s="938"/>
      <c r="AJ115" s="939"/>
      <c r="AK115" s="940">
        <v>13179</v>
      </c>
      <c r="AL115" s="938"/>
      <c r="AM115" s="938"/>
      <c r="AN115" s="938"/>
      <c r="AO115" s="939"/>
      <c r="AP115" s="941">
        <v>0.1</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179</v>
      </c>
      <c r="BR115" s="926"/>
      <c r="BS115" s="926"/>
      <c r="BT115" s="926"/>
      <c r="BU115" s="926"/>
      <c r="BV115" s="926" t="s">
        <v>179</v>
      </c>
      <c r="BW115" s="926"/>
      <c r="BX115" s="926"/>
      <c r="BY115" s="926"/>
      <c r="BZ115" s="926"/>
      <c r="CA115" s="926" t="s">
        <v>179</v>
      </c>
      <c r="CB115" s="926"/>
      <c r="CC115" s="926"/>
      <c r="CD115" s="926"/>
      <c r="CE115" s="926"/>
      <c r="CF115" s="920" t="s">
        <v>179</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179</v>
      </c>
      <c r="DH115" s="959"/>
      <c r="DI115" s="959"/>
      <c r="DJ115" s="959"/>
      <c r="DK115" s="960"/>
      <c r="DL115" s="961" t="s">
        <v>179</v>
      </c>
      <c r="DM115" s="959"/>
      <c r="DN115" s="959"/>
      <c r="DO115" s="959"/>
      <c r="DP115" s="960"/>
      <c r="DQ115" s="961" t="s">
        <v>179</v>
      </c>
      <c r="DR115" s="959"/>
      <c r="DS115" s="959"/>
      <c r="DT115" s="959"/>
      <c r="DU115" s="960"/>
      <c r="DV115" s="962" t="s">
        <v>179</v>
      </c>
      <c r="DW115" s="963"/>
      <c r="DX115" s="963"/>
      <c r="DY115" s="963"/>
      <c r="DZ115" s="964"/>
    </row>
    <row r="116" spans="1:130" s="230" customFormat="1" ht="26.25" customHeight="1" x14ac:dyDescent="0.2">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179</v>
      </c>
      <c r="AB116" s="959"/>
      <c r="AC116" s="959"/>
      <c r="AD116" s="959"/>
      <c r="AE116" s="960"/>
      <c r="AF116" s="961" t="s">
        <v>179</v>
      </c>
      <c r="AG116" s="959"/>
      <c r="AH116" s="959"/>
      <c r="AI116" s="959"/>
      <c r="AJ116" s="960"/>
      <c r="AK116" s="961" t="s">
        <v>179</v>
      </c>
      <c r="AL116" s="959"/>
      <c r="AM116" s="959"/>
      <c r="AN116" s="959"/>
      <c r="AO116" s="960"/>
      <c r="AP116" s="962" t="s">
        <v>179</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179</v>
      </c>
      <c r="BR116" s="926"/>
      <c r="BS116" s="926"/>
      <c r="BT116" s="926"/>
      <c r="BU116" s="926"/>
      <c r="BV116" s="926" t="s">
        <v>179</v>
      </c>
      <c r="BW116" s="926"/>
      <c r="BX116" s="926"/>
      <c r="BY116" s="926"/>
      <c r="BZ116" s="926"/>
      <c r="CA116" s="926" t="s">
        <v>179</v>
      </c>
      <c r="CB116" s="926"/>
      <c r="CC116" s="926"/>
      <c r="CD116" s="926"/>
      <c r="CE116" s="926"/>
      <c r="CF116" s="920" t="s">
        <v>179</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179</v>
      </c>
      <c r="DH116" s="959"/>
      <c r="DI116" s="959"/>
      <c r="DJ116" s="959"/>
      <c r="DK116" s="960"/>
      <c r="DL116" s="961" t="s">
        <v>179</v>
      </c>
      <c r="DM116" s="959"/>
      <c r="DN116" s="959"/>
      <c r="DO116" s="959"/>
      <c r="DP116" s="960"/>
      <c r="DQ116" s="961" t="s">
        <v>179</v>
      </c>
      <c r="DR116" s="959"/>
      <c r="DS116" s="959"/>
      <c r="DT116" s="959"/>
      <c r="DU116" s="960"/>
      <c r="DV116" s="962" t="s">
        <v>179</v>
      </c>
      <c r="DW116" s="963"/>
      <c r="DX116" s="963"/>
      <c r="DY116" s="963"/>
      <c r="DZ116" s="964"/>
    </row>
    <row r="117" spans="1:130" s="230" customFormat="1" ht="26.25" customHeight="1" x14ac:dyDescent="0.2">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5091593</v>
      </c>
      <c r="AB117" s="979"/>
      <c r="AC117" s="979"/>
      <c r="AD117" s="979"/>
      <c r="AE117" s="980"/>
      <c r="AF117" s="981">
        <v>5088783</v>
      </c>
      <c r="AG117" s="979"/>
      <c r="AH117" s="979"/>
      <c r="AI117" s="979"/>
      <c r="AJ117" s="980"/>
      <c r="AK117" s="981">
        <v>5231392</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179</v>
      </c>
      <c r="BR117" s="926"/>
      <c r="BS117" s="926"/>
      <c r="BT117" s="926"/>
      <c r="BU117" s="926"/>
      <c r="BV117" s="926" t="s">
        <v>179</v>
      </c>
      <c r="BW117" s="926"/>
      <c r="BX117" s="926"/>
      <c r="BY117" s="926"/>
      <c r="BZ117" s="926"/>
      <c r="CA117" s="926" t="s">
        <v>179</v>
      </c>
      <c r="CB117" s="926"/>
      <c r="CC117" s="926"/>
      <c r="CD117" s="926"/>
      <c r="CE117" s="926"/>
      <c r="CF117" s="920" t="s">
        <v>179</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179</v>
      </c>
      <c r="DH117" s="959"/>
      <c r="DI117" s="959"/>
      <c r="DJ117" s="959"/>
      <c r="DK117" s="960"/>
      <c r="DL117" s="961" t="s">
        <v>179</v>
      </c>
      <c r="DM117" s="959"/>
      <c r="DN117" s="959"/>
      <c r="DO117" s="959"/>
      <c r="DP117" s="960"/>
      <c r="DQ117" s="961" t="s">
        <v>179</v>
      </c>
      <c r="DR117" s="959"/>
      <c r="DS117" s="959"/>
      <c r="DT117" s="959"/>
      <c r="DU117" s="960"/>
      <c r="DV117" s="962" t="s">
        <v>179</v>
      </c>
      <c r="DW117" s="963"/>
      <c r="DX117" s="963"/>
      <c r="DY117" s="963"/>
      <c r="DZ117" s="964"/>
    </row>
    <row r="118" spans="1:130" s="230" customFormat="1" ht="26.25" customHeight="1" x14ac:dyDescent="0.2">
      <c r="A118" s="912" t="s">
        <v>440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437</v>
      </c>
      <c r="AB118" s="893"/>
      <c r="AC118" s="893"/>
      <c r="AD118" s="893"/>
      <c r="AE118" s="894"/>
      <c r="AF118" s="892" t="s">
        <v>438</v>
      </c>
      <c r="AG118" s="893"/>
      <c r="AH118" s="893"/>
      <c r="AI118" s="893"/>
      <c r="AJ118" s="894"/>
      <c r="AK118" s="892" t="s">
        <v>313</v>
      </c>
      <c r="AL118" s="893"/>
      <c r="AM118" s="893"/>
      <c r="AN118" s="893"/>
      <c r="AO118" s="894"/>
      <c r="AP118" s="970" t="s">
        <v>439</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179</v>
      </c>
      <c r="BR118" s="1000"/>
      <c r="BS118" s="1000"/>
      <c r="BT118" s="1000"/>
      <c r="BU118" s="1000"/>
      <c r="BV118" s="1000" t="s">
        <v>179</v>
      </c>
      <c r="BW118" s="1000"/>
      <c r="BX118" s="1000"/>
      <c r="BY118" s="1000"/>
      <c r="BZ118" s="1000"/>
      <c r="CA118" s="1000" t="s">
        <v>179</v>
      </c>
      <c r="CB118" s="1000"/>
      <c r="CC118" s="1000"/>
      <c r="CD118" s="1000"/>
      <c r="CE118" s="1000"/>
      <c r="CF118" s="920" t="s">
        <v>179</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179</v>
      </c>
      <c r="DH118" s="959"/>
      <c r="DI118" s="959"/>
      <c r="DJ118" s="959"/>
      <c r="DK118" s="960"/>
      <c r="DL118" s="961" t="s">
        <v>179</v>
      </c>
      <c r="DM118" s="959"/>
      <c r="DN118" s="959"/>
      <c r="DO118" s="959"/>
      <c r="DP118" s="960"/>
      <c r="DQ118" s="961" t="s">
        <v>179</v>
      </c>
      <c r="DR118" s="959"/>
      <c r="DS118" s="959"/>
      <c r="DT118" s="959"/>
      <c r="DU118" s="960"/>
      <c r="DV118" s="962" t="s">
        <v>179</v>
      </c>
      <c r="DW118" s="963"/>
      <c r="DX118" s="963"/>
      <c r="DY118" s="963"/>
      <c r="DZ118" s="964"/>
    </row>
    <row r="119" spans="1:130" s="230" customFormat="1" ht="26.25" customHeight="1" x14ac:dyDescent="0.2">
      <c r="A119" s="1056" t="s">
        <v>443</v>
      </c>
      <c r="B119" s="947"/>
      <c r="C119" s="929" t="s">
        <v>444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179</v>
      </c>
      <c r="AB119" s="900"/>
      <c r="AC119" s="900"/>
      <c r="AD119" s="900"/>
      <c r="AE119" s="901"/>
      <c r="AF119" s="902" t="s">
        <v>179</v>
      </c>
      <c r="AG119" s="900"/>
      <c r="AH119" s="900"/>
      <c r="AI119" s="900"/>
      <c r="AJ119" s="901"/>
      <c r="AK119" s="902" t="s">
        <v>179</v>
      </c>
      <c r="AL119" s="900"/>
      <c r="AM119" s="900"/>
      <c r="AN119" s="900"/>
      <c r="AO119" s="901"/>
      <c r="AP119" s="903" t="s">
        <v>179</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469</v>
      </c>
      <c r="BP119" s="1005"/>
      <c r="BQ119" s="999">
        <v>66089270</v>
      </c>
      <c r="BR119" s="1000"/>
      <c r="BS119" s="1000"/>
      <c r="BT119" s="1000"/>
      <c r="BU119" s="1000"/>
      <c r="BV119" s="1000">
        <v>63477672</v>
      </c>
      <c r="BW119" s="1000"/>
      <c r="BX119" s="1000"/>
      <c r="BY119" s="1000"/>
      <c r="BZ119" s="1000"/>
      <c r="CA119" s="1000">
        <v>64847711</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8367</v>
      </c>
      <c r="DH119" s="986"/>
      <c r="DI119" s="986"/>
      <c r="DJ119" s="986"/>
      <c r="DK119" s="987"/>
      <c r="DL119" s="985">
        <v>7527</v>
      </c>
      <c r="DM119" s="986"/>
      <c r="DN119" s="986"/>
      <c r="DO119" s="986"/>
      <c r="DP119" s="987"/>
      <c r="DQ119" s="985">
        <v>6665</v>
      </c>
      <c r="DR119" s="986"/>
      <c r="DS119" s="986"/>
      <c r="DT119" s="986"/>
      <c r="DU119" s="987"/>
      <c r="DV119" s="988">
        <v>0</v>
      </c>
      <c r="DW119" s="989"/>
      <c r="DX119" s="989"/>
      <c r="DY119" s="989"/>
      <c r="DZ119" s="990"/>
    </row>
    <row r="120" spans="1:130" s="230" customFormat="1" ht="26.25" customHeight="1" x14ac:dyDescent="0.2">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179</v>
      </c>
      <c r="AB120" s="959"/>
      <c r="AC120" s="959"/>
      <c r="AD120" s="959"/>
      <c r="AE120" s="960"/>
      <c r="AF120" s="961" t="s">
        <v>179</v>
      </c>
      <c r="AG120" s="959"/>
      <c r="AH120" s="959"/>
      <c r="AI120" s="959"/>
      <c r="AJ120" s="960"/>
      <c r="AK120" s="961" t="s">
        <v>179</v>
      </c>
      <c r="AL120" s="959"/>
      <c r="AM120" s="959"/>
      <c r="AN120" s="959"/>
      <c r="AO120" s="960"/>
      <c r="AP120" s="962" t="s">
        <v>179</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10167414</v>
      </c>
      <c r="BR120" s="931"/>
      <c r="BS120" s="931"/>
      <c r="BT120" s="931"/>
      <c r="BU120" s="931"/>
      <c r="BV120" s="931">
        <v>10052847</v>
      </c>
      <c r="BW120" s="931"/>
      <c r="BX120" s="931"/>
      <c r="BY120" s="931"/>
      <c r="BZ120" s="931"/>
      <c r="CA120" s="931">
        <v>11390927</v>
      </c>
      <c r="CB120" s="931"/>
      <c r="CC120" s="931"/>
      <c r="CD120" s="931"/>
      <c r="CE120" s="931"/>
      <c r="CF120" s="944">
        <v>45.2</v>
      </c>
      <c r="CG120" s="945"/>
      <c r="CH120" s="945"/>
      <c r="CI120" s="945"/>
      <c r="CJ120" s="945"/>
      <c r="CK120" s="1006" t="s">
        <v>473</v>
      </c>
      <c r="CL120" s="1007"/>
      <c r="CM120" s="1007"/>
      <c r="CN120" s="1007"/>
      <c r="CO120" s="1008"/>
      <c r="CP120" s="1014" t="s">
        <v>474</v>
      </c>
      <c r="CQ120" s="1015"/>
      <c r="CR120" s="1015"/>
      <c r="CS120" s="1015"/>
      <c r="CT120" s="1015"/>
      <c r="CU120" s="1015"/>
      <c r="CV120" s="1015"/>
      <c r="CW120" s="1015"/>
      <c r="CX120" s="1015"/>
      <c r="CY120" s="1015"/>
      <c r="CZ120" s="1015"/>
      <c r="DA120" s="1015"/>
      <c r="DB120" s="1015"/>
      <c r="DC120" s="1015"/>
      <c r="DD120" s="1015"/>
      <c r="DE120" s="1015"/>
      <c r="DF120" s="1016"/>
      <c r="DG120" s="930">
        <v>8260677</v>
      </c>
      <c r="DH120" s="931"/>
      <c r="DI120" s="931"/>
      <c r="DJ120" s="931"/>
      <c r="DK120" s="931"/>
      <c r="DL120" s="931">
        <v>6861228</v>
      </c>
      <c r="DM120" s="931"/>
      <c r="DN120" s="931"/>
      <c r="DO120" s="931"/>
      <c r="DP120" s="931"/>
      <c r="DQ120" s="931">
        <v>7622485</v>
      </c>
      <c r="DR120" s="931"/>
      <c r="DS120" s="931"/>
      <c r="DT120" s="931"/>
      <c r="DU120" s="931"/>
      <c r="DV120" s="932">
        <v>30.2</v>
      </c>
      <c r="DW120" s="932"/>
      <c r="DX120" s="932"/>
      <c r="DY120" s="932"/>
      <c r="DZ120" s="933"/>
    </row>
    <row r="121" spans="1:130" s="230" customFormat="1" ht="26.25" customHeight="1" x14ac:dyDescent="0.2">
      <c r="A121" s="1057"/>
      <c r="B121" s="949"/>
      <c r="C121" s="974" t="s">
        <v>475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179</v>
      </c>
      <c r="AB121" s="959"/>
      <c r="AC121" s="959"/>
      <c r="AD121" s="959"/>
      <c r="AE121" s="960"/>
      <c r="AF121" s="961" t="s">
        <v>179</v>
      </c>
      <c r="AG121" s="959"/>
      <c r="AH121" s="959"/>
      <c r="AI121" s="959"/>
      <c r="AJ121" s="960"/>
      <c r="AK121" s="961" t="s">
        <v>179</v>
      </c>
      <c r="AL121" s="959"/>
      <c r="AM121" s="959"/>
      <c r="AN121" s="959"/>
      <c r="AO121" s="960"/>
      <c r="AP121" s="962" t="s">
        <v>179</v>
      </c>
      <c r="AQ121" s="963"/>
      <c r="AR121" s="963"/>
      <c r="AS121" s="963"/>
      <c r="AT121" s="964"/>
      <c r="AU121" s="994"/>
      <c r="AV121" s="995"/>
      <c r="AW121" s="995"/>
      <c r="AX121" s="995"/>
      <c r="AY121" s="996"/>
      <c r="AZ121" s="922" t="s">
        <v>476</v>
      </c>
      <c r="BA121" s="923"/>
      <c r="BB121" s="923"/>
      <c r="BC121" s="923"/>
      <c r="BD121" s="923"/>
      <c r="BE121" s="923"/>
      <c r="BF121" s="923"/>
      <c r="BG121" s="923"/>
      <c r="BH121" s="923"/>
      <c r="BI121" s="923"/>
      <c r="BJ121" s="923"/>
      <c r="BK121" s="923"/>
      <c r="BL121" s="923"/>
      <c r="BM121" s="923"/>
      <c r="BN121" s="923"/>
      <c r="BO121" s="923"/>
      <c r="BP121" s="924"/>
      <c r="BQ121" s="925">
        <v>1291446</v>
      </c>
      <c r="BR121" s="926"/>
      <c r="BS121" s="926"/>
      <c r="BT121" s="926"/>
      <c r="BU121" s="926"/>
      <c r="BV121" s="926">
        <v>1321278</v>
      </c>
      <c r="BW121" s="926"/>
      <c r="BX121" s="926"/>
      <c r="BY121" s="926"/>
      <c r="BZ121" s="926"/>
      <c r="CA121" s="926">
        <v>1315927</v>
      </c>
      <c r="CB121" s="926"/>
      <c r="CC121" s="926"/>
      <c r="CD121" s="926"/>
      <c r="CE121" s="926"/>
      <c r="CF121" s="920">
        <v>5.2</v>
      </c>
      <c r="CG121" s="921"/>
      <c r="CH121" s="921"/>
      <c r="CI121" s="921"/>
      <c r="CJ121" s="921"/>
      <c r="CK121" s="1009"/>
      <c r="CL121" s="1010"/>
      <c r="CM121" s="1010"/>
      <c r="CN121" s="1010"/>
      <c r="CO121" s="1011"/>
      <c r="CP121" s="1019" t="s">
        <v>477</v>
      </c>
      <c r="CQ121" s="1020"/>
      <c r="CR121" s="1020"/>
      <c r="CS121" s="1020"/>
      <c r="CT121" s="1020"/>
      <c r="CU121" s="1020"/>
      <c r="CV121" s="1020"/>
      <c r="CW121" s="1020"/>
      <c r="CX121" s="1020"/>
      <c r="CY121" s="1020"/>
      <c r="CZ121" s="1020"/>
      <c r="DA121" s="1020"/>
      <c r="DB121" s="1020"/>
      <c r="DC121" s="1020"/>
      <c r="DD121" s="1020"/>
      <c r="DE121" s="1020"/>
      <c r="DF121" s="1021"/>
      <c r="DG121" s="925">
        <v>299223</v>
      </c>
      <c r="DH121" s="926"/>
      <c r="DI121" s="926"/>
      <c r="DJ121" s="926"/>
      <c r="DK121" s="926"/>
      <c r="DL121" s="926">
        <v>272958</v>
      </c>
      <c r="DM121" s="926"/>
      <c r="DN121" s="926"/>
      <c r="DO121" s="926"/>
      <c r="DP121" s="926"/>
      <c r="DQ121" s="926">
        <v>201988</v>
      </c>
      <c r="DR121" s="926"/>
      <c r="DS121" s="926"/>
      <c r="DT121" s="926"/>
      <c r="DU121" s="926"/>
      <c r="DV121" s="927">
        <v>0.8</v>
      </c>
      <c r="DW121" s="927"/>
      <c r="DX121" s="927"/>
      <c r="DY121" s="927"/>
      <c r="DZ121" s="928"/>
    </row>
    <row r="122" spans="1:130" s="230" customFormat="1" ht="26.25" customHeight="1" x14ac:dyDescent="0.2">
      <c r="A122" s="1057"/>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179</v>
      </c>
      <c r="AB122" s="959"/>
      <c r="AC122" s="959"/>
      <c r="AD122" s="959"/>
      <c r="AE122" s="960"/>
      <c r="AF122" s="961" t="s">
        <v>179</v>
      </c>
      <c r="AG122" s="959"/>
      <c r="AH122" s="959"/>
      <c r="AI122" s="959"/>
      <c r="AJ122" s="960"/>
      <c r="AK122" s="961" t="s">
        <v>179</v>
      </c>
      <c r="AL122" s="959"/>
      <c r="AM122" s="959"/>
      <c r="AN122" s="959"/>
      <c r="AO122" s="960"/>
      <c r="AP122" s="962" t="s">
        <v>179</v>
      </c>
      <c r="AQ122" s="963"/>
      <c r="AR122" s="963"/>
      <c r="AS122" s="963"/>
      <c r="AT122" s="964"/>
      <c r="AU122" s="994"/>
      <c r="AV122" s="995"/>
      <c r="AW122" s="995"/>
      <c r="AX122" s="995"/>
      <c r="AY122" s="996"/>
      <c r="AZ122" s="973" t="s">
        <v>478</v>
      </c>
      <c r="BA122" s="965"/>
      <c r="BB122" s="965"/>
      <c r="BC122" s="965"/>
      <c r="BD122" s="965"/>
      <c r="BE122" s="965"/>
      <c r="BF122" s="965"/>
      <c r="BG122" s="965"/>
      <c r="BH122" s="965"/>
      <c r="BI122" s="965"/>
      <c r="BJ122" s="965"/>
      <c r="BK122" s="965"/>
      <c r="BL122" s="965"/>
      <c r="BM122" s="965"/>
      <c r="BN122" s="965"/>
      <c r="BO122" s="965"/>
      <c r="BP122" s="966"/>
      <c r="BQ122" s="999">
        <v>45326539</v>
      </c>
      <c r="BR122" s="1000"/>
      <c r="BS122" s="1000"/>
      <c r="BT122" s="1000"/>
      <c r="BU122" s="1000"/>
      <c r="BV122" s="1000">
        <v>44175159</v>
      </c>
      <c r="BW122" s="1000"/>
      <c r="BX122" s="1000"/>
      <c r="BY122" s="1000"/>
      <c r="BZ122" s="1000"/>
      <c r="CA122" s="1000">
        <v>44108735</v>
      </c>
      <c r="CB122" s="1000"/>
      <c r="CC122" s="1000"/>
      <c r="CD122" s="1000"/>
      <c r="CE122" s="1000"/>
      <c r="CF122" s="1017">
        <v>175</v>
      </c>
      <c r="CG122" s="1018"/>
      <c r="CH122" s="1018"/>
      <c r="CI122" s="1018"/>
      <c r="CJ122" s="1018"/>
      <c r="CK122" s="1009"/>
      <c r="CL122" s="1010"/>
      <c r="CM122" s="1010"/>
      <c r="CN122" s="1010"/>
      <c r="CO122" s="1011"/>
      <c r="CP122" s="1019" t="s">
        <v>413</v>
      </c>
      <c r="CQ122" s="1020"/>
      <c r="CR122" s="1020"/>
      <c r="CS122" s="1020"/>
      <c r="CT122" s="1020"/>
      <c r="CU122" s="1020"/>
      <c r="CV122" s="1020"/>
      <c r="CW122" s="1020"/>
      <c r="CX122" s="1020"/>
      <c r="CY122" s="1020"/>
      <c r="CZ122" s="1020"/>
      <c r="DA122" s="1020"/>
      <c r="DB122" s="1020"/>
      <c r="DC122" s="1020"/>
      <c r="DD122" s="1020"/>
      <c r="DE122" s="1020"/>
      <c r="DF122" s="1021"/>
      <c r="DG122" s="925">
        <v>25299</v>
      </c>
      <c r="DH122" s="926"/>
      <c r="DI122" s="926"/>
      <c r="DJ122" s="926"/>
      <c r="DK122" s="926"/>
      <c r="DL122" s="926">
        <v>27082</v>
      </c>
      <c r="DM122" s="926"/>
      <c r="DN122" s="926"/>
      <c r="DO122" s="926"/>
      <c r="DP122" s="926"/>
      <c r="DQ122" s="926">
        <v>28902</v>
      </c>
      <c r="DR122" s="926"/>
      <c r="DS122" s="926"/>
      <c r="DT122" s="926"/>
      <c r="DU122" s="926"/>
      <c r="DV122" s="927">
        <v>0.1</v>
      </c>
      <c r="DW122" s="927"/>
      <c r="DX122" s="927"/>
      <c r="DY122" s="927"/>
      <c r="DZ122" s="928"/>
    </row>
    <row r="123" spans="1:130" s="230" customFormat="1" ht="26.25" customHeight="1" x14ac:dyDescent="0.2">
      <c r="A123" s="1057"/>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179</v>
      </c>
      <c r="AB123" s="959"/>
      <c r="AC123" s="959"/>
      <c r="AD123" s="959"/>
      <c r="AE123" s="960"/>
      <c r="AF123" s="961" t="s">
        <v>179</v>
      </c>
      <c r="AG123" s="959"/>
      <c r="AH123" s="959"/>
      <c r="AI123" s="959"/>
      <c r="AJ123" s="960"/>
      <c r="AK123" s="961" t="s">
        <v>179</v>
      </c>
      <c r="AL123" s="959"/>
      <c r="AM123" s="959"/>
      <c r="AN123" s="959"/>
      <c r="AO123" s="960"/>
      <c r="AP123" s="962" t="s">
        <v>179</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479</v>
      </c>
      <c r="BP123" s="1005"/>
      <c r="BQ123" s="1063">
        <v>56785399</v>
      </c>
      <c r="BR123" s="1064"/>
      <c r="BS123" s="1064"/>
      <c r="BT123" s="1064"/>
      <c r="BU123" s="1064"/>
      <c r="BV123" s="1064">
        <v>55549284</v>
      </c>
      <c r="BW123" s="1064"/>
      <c r="BX123" s="1064"/>
      <c r="BY123" s="1064"/>
      <c r="BZ123" s="1064"/>
      <c r="CA123" s="1064">
        <v>56815589</v>
      </c>
      <c r="CB123" s="1064"/>
      <c r="CC123" s="1064"/>
      <c r="CD123" s="1064"/>
      <c r="CE123" s="1064"/>
      <c r="CF123" s="1001"/>
      <c r="CG123" s="1002"/>
      <c r="CH123" s="1002"/>
      <c r="CI123" s="1002"/>
      <c r="CJ123" s="1003"/>
      <c r="CK123" s="1009"/>
      <c r="CL123" s="1010"/>
      <c r="CM123" s="1010"/>
      <c r="CN123" s="1010"/>
      <c r="CO123" s="1011"/>
      <c r="CP123" s="1019" t="s">
        <v>417</v>
      </c>
      <c r="CQ123" s="1020"/>
      <c r="CR123" s="1020"/>
      <c r="CS123" s="1020"/>
      <c r="CT123" s="1020"/>
      <c r="CU123" s="1020"/>
      <c r="CV123" s="1020"/>
      <c r="CW123" s="1020"/>
      <c r="CX123" s="1020"/>
      <c r="CY123" s="1020"/>
      <c r="CZ123" s="1020"/>
      <c r="DA123" s="1020"/>
      <c r="DB123" s="1020"/>
      <c r="DC123" s="1020"/>
      <c r="DD123" s="1020"/>
      <c r="DE123" s="1020"/>
      <c r="DF123" s="1021"/>
      <c r="DG123" s="958">
        <v>20846</v>
      </c>
      <c r="DH123" s="959"/>
      <c r="DI123" s="959"/>
      <c r="DJ123" s="959"/>
      <c r="DK123" s="960"/>
      <c r="DL123" s="961">
        <v>17200</v>
      </c>
      <c r="DM123" s="959"/>
      <c r="DN123" s="959"/>
      <c r="DO123" s="959"/>
      <c r="DP123" s="960"/>
      <c r="DQ123" s="961">
        <v>15803</v>
      </c>
      <c r="DR123" s="959"/>
      <c r="DS123" s="959"/>
      <c r="DT123" s="959"/>
      <c r="DU123" s="960"/>
      <c r="DV123" s="962">
        <v>0.1</v>
      </c>
      <c r="DW123" s="963"/>
      <c r="DX123" s="963"/>
      <c r="DY123" s="963"/>
      <c r="DZ123" s="964"/>
    </row>
    <row r="124" spans="1:130" s="230" customFormat="1" ht="26.25" customHeight="1" thickBot="1" x14ac:dyDescent="0.25">
      <c r="A124" s="1057"/>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179</v>
      </c>
      <c r="AB124" s="959"/>
      <c r="AC124" s="959"/>
      <c r="AD124" s="959"/>
      <c r="AE124" s="960"/>
      <c r="AF124" s="961" t="s">
        <v>179</v>
      </c>
      <c r="AG124" s="959"/>
      <c r="AH124" s="959"/>
      <c r="AI124" s="959"/>
      <c r="AJ124" s="960"/>
      <c r="AK124" s="961" t="s">
        <v>179</v>
      </c>
      <c r="AL124" s="959"/>
      <c r="AM124" s="959"/>
      <c r="AN124" s="959"/>
      <c r="AO124" s="960"/>
      <c r="AP124" s="962" t="s">
        <v>179</v>
      </c>
      <c r="AQ124" s="963"/>
      <c r="AR124" s="963"/>
      <c r="AS124" s="963"/>
      <c r="AT124" s="964"/>
      <c r="AU124" s="1059" t="s">
        <v>480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37.5</v>
      </c>
      <c r="BR124" s="1027"/>
      <c r="BS124" s="1027"/>
      <c r="BT124" s="1027"/>
      <c r="BU124" s="1027"/>
      <c r="BV124" s="1027">
        <v>30.8</v>
      </c>
      <c r="BW124" s="1027"/>
      <c r="BX124" s="1027"/>
      <c r="BY124" s="1027"/>
      <c r="BZ124" s="1027"/>
      <c r="CA124" s="1027">
        <v>31.8</v>
      </c>
      <c r="CB124" s="1027"/>
      <c r="CC124" s="1027"/>
      <c r="CD124" s="1027"/>
      <c r="CE124" s="1027"/>
      <c r="CF124" s="1028"/>
      <c r="CG124" s="1029"/>
      <c r="CH124" s="1029"/>
      <c r="CI124" s="1029"/>
      <c r="CJ124" s="1030"/>
      <c r="CK124" s="1012"/>
      <c r="CL124" s="1012"/>
      <c r="CM124" s="1012"/>
      <c r="CN124" s="1012"/>
      <c r="CO124" s="1013"/>
      <c r="CP124" s="1019" t="s">
        <v>481</v>
      </c>
      <c r="CQ124" s="1020"/>
      <c r="CR124" s="1020"/>
      <c r="CS124" s="1020"/>
      <c r="CT124" s="1020"/>
      <c r="CU124" s="1020"/>
      <c r="CV124" s="1020"/>
      <c r="CW124" s="1020"/>
      <c r="CX124" s="1020"/>
      <c r="CY124" s="1020"/>
      <c r="CZ124" s="1020"/>
      <c r="DA124" s="1020"/>
      <c r="DB124" s="1020"/>
      <c r="DC124" s="1020"/>
      <c r="DD124" s="1020"/>
      <c r="DE124" s="1020"/>
      <c r="DF124" s="1021"/>
      <c r="DG124" s="1004" t="s">
        <v>179</v>
      </c>
      <c r="DH124" s="986"/>
      <c r="DI124" s="986"/>
      <c r="DJ124" s="986"/>
      <c r="DK124" s="987"/>
      <c r="DL124" s="985" t="s">
        <v>179</v>
      </c>
      <c r="DM124" s="986"/>
      <c r="DN124" s="986"/>
      <c r="DO124" s="986"/>
      <c r="DP124" s="987"/>
      <c r="DQ124" s="985" t="s">
        <v>179</v>
      </c>
      <c r="DR124" s="986"/>
      <c r="DS124" s="986"/>
      <c r="DT124" s="986"/>
      <c r="DU124" s="987"/>
      <c r="DV124" s="988" t="s">
        <v>179</v>
      </c>
      <c r="DW124" s="989"/>
      <c r="DX124" s="989"/>
      <c r="DY124" s="989"/>
      <c r="DZ124" s="990"/>
    </row>
    <row r="125" spans="1:130" s="230" customFormat="1" ht="26.25" customHeight="1" x14ac:dyDescent="0.2">
      <c r="A125" s="1057"/>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179</v>
      </c>
      <c r="AB125" s="959"/>
      <c r="AC125" s="959"/>
      <c r="AD125" s="959"/>
      <c r="AE125" s="960"/>
      <c r="AF125" s="961" t="s">
        <v>179</v>
      </c>
      <c r="AG125" s="959"/>
      <c r="AH125" s="959"/>
      <c r="AI125" s="959"/>
      <c r="AJ125" s="960"/>
      <c r="AK125" s="961" t="s">
        <v>179</v>
      </c>
      <c r="AL125" s="959"/>
      <c r="AM125" s="959"/>
      <c r="AN125" s="959"/>
      <c r="AO125" s="960"/>
      <c r="AP125" s="962" t="s">
        <v>179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482</v>
      </c>
      <c r="CL125" s="1007"/>
      <c r="CM125" s="1007"/>
      <c r="CN125" s="1007"/>
      <c r="CO125" s="1008"/>
      <c r="CP125" s="929" t="s">
        <v>483</v>
      </c>
      <c r="CQ125" s="897"/>
      <c r="CR125" s="897"/>
      <c r="CS125" s="897"/>
      <c r="CT125" s="897"/>
      <c r="CU125" s="897"/>
      <c r="CV125" s="897"/>
      <c r="CW125" s="897"/>
      <c r="CX125" s="897"/>
      <c r="CY125" s="897"/>
      <c r="CZ125" s="897"/>
      <c r="DA125" s="897"/>
      <c r="DB125" s="897"/>
      <c r="DC125" s="897"/>
      <c r="DD125" s="897"/>
      <c r="DE125" s="897"/>
      <c r="DF125" s="898"/>
      <c r="DG125" s="930" t="s">
        <v>179</v>
      </c>
      <c r="DH125" s="931"/>
      <c r="DI125" s="931"/>
      <c r="DJ125" s="931"/>
      <c r="DK125" s="931"/>
      <c r="DL125" s="931" t="s">
        <v>179</v>
      </c>
      <c r="DM125" s="931"/>
      <c r="DN125" s="931"/>
      <c r="DO125" s="931"/>
      <c r="DP125" s="931"/>
      <c r="DQ125" s="931" t="s">
        <v>179</v>
      </c>
      <c r="DR125" s="931"/>
      <c r="DS125" s="931"/>
      <c r="DT125" s="931"/>
      <c r="DU125" s="931"/>
      <c r="DV125" s="932" t="s">
        <v>179</v>
      </c>
      <c r="DW125" s="932"/>
      <c r="DX125" s="932"/>
      <c r="DY125" s="932"/>
      <c r="DZ125" s="933"/>
    </row>
    <row r="126" spans="1:130" s="230" customFormat="1" ht="26.25" customHeight="1" thickBot="1" x14ac:dyDescent="0.25">
      <c r="A126" s="1057"/>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179</v>
      </c>
      <c r="AB126" s="959"/>
      <c r="AC126" s="959"/>
      <c r="AD126" s="959"/>
      <c r="AE126" s="960"/>
      <c r="AF126" s="961" t="s">
        <v>179</v>
      </c>
      <c r="AG126" s="959"/>
      <c r="AH126" s="959"/>
      <c r="AI126" s="959"/>
      <c r="AJ126" s="960"/>
      <c r="AK126" s="961" t="s">
        <v>179</v>
      </c>
      <c r="AL126" s="959"/>
      <c r="AM126" s="959"/>
      <c r="AN126" s="959"/>
      <c r="AO126" s="960"/>
      <c r="AP126" s="962" t="s">
        <v>179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484</v>
      </c>
      <c r="CQ126" s="923"/>
      <c r="CR126" s="923"/>
      <c r="CS126" s="923"/>
      <c r="CT126" s="923"/>
      <c r="CU126" s="923"/>
      <c r="CV126" s="923"/>
      <c r="CW126" s="923"/>
      <c r="CX126" s="923"/>
      <c r="CY126" s="923"/>
      <c r="CZ126" s="923"/>
      <c r="DA126" s="923"/>
      <c r="DB126" s="923"/>
      <c r="DC126" s="923"/>
      <c r="DD126" s="923"/>
      <c r="DE126" s="923"/>
      <c r="DF126" s="924"/>
      <c r="DG126" s="925" t="s">
        <v>179</v>
      </c>
      <c r="DH126" s="926"/>
      <c r="DI126" s="926"/>
      <c r="DJ126" s="926"/>
      <c r="DK126" s="926"/>
      <c r="DL126" s="926" t="s">
        <v>179</v>
      </c>
      <c r="DM126" s="926"/>
      <c r="DN126" s="926"/>
      <c r="DO126" s="926"/>
      <c r="DP126" s="926"/>
      <c r="DQ126" s="926" t="s">
        <v>179</v>
      </c>
      <c r="DR126" s="926"/>
      <c r="DS126" s="926"/>
      <c r="DT126" s="926"/>
      <c r="DU126" s="926"/>
      <c r="DV126" s="927" t="s">
        <v>179</v>
      </c>
      <c r="DW126" s="927"/>
      <c r="DX126" s="927"/>
      <c r="DY126" s="927"/>
      <c r="DZ126" s="928"/>
    </row>
    <row r="127" spans="1:130" s="230" customFormat="1" ht="26.25" customHeight="1" x14ac:dyDescent="0.2">
      <c r="A127" s="1058"/>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14415</v>
      </c>
      <c r="AB127" s="959"/>
      <c r="AC127" s="959"/>
      <c r="AD127" s="959"/>
      <c r="AE127" s="960"/>
      <c r="AF127" s="961">
        <v>13607</v>
      </c>
      <c r="AG127" s="959"/>
      <c r="AH127" s="959"/>
      <c r="AI127" s="959"/>
      <c r="AJ127" s="960"/>
      <c r="AK127" s="961">
        <v>13179</v>
      </c>
      <c r="AL127" s="959"/>
      <c r="AM127" s="959"/>
      <c r="AN127" s="959"/>
      <c r="AO127" s="960"/>
      <c r="AP127" s="962">
        <v>0.1</v>
      </c>
      <c r="AQ127" s="963"/>
      <c r="AR127" s="963"/>
      <c r="AS127" s="963"/>
      <c r="AT127" s="964"/>
      <c r="AU127" s="232"/>
      <c r="AV127" s="232"/>
      <c r="AW127" s="232"/>
      <c r="AX127" s="1031" t="s">
        <v>486</v>
      </c>
      <c r="AY127" s="1032"/>
      <c r="AZ127" s="1032"/>
      <c r="BA127" s="1032"/>
      <c r="BB127" s="1032"/>
      <c r="BC127" s="1032"/>
      <c r="BD127" s="1032"/>
      <c r="BE127" s="1033"/>
      <c r="BF127" s="1034" t="s">
        <v>487</v>
      </c>
      <c r="BG127" s="1032"/>
      <c r="BH127" s="1032"/>
      <c r="BI127" s="1032"/>
      <c r="BJ127" s="1032"/>
      <c r="BK127" s="1032"/>
      <c r="BL127" s="1033"/>
      <c r="BM127" s="1034" t="s">
        <v>488</v>
      </c>
      <c r="BN127" s="1032"/>
      <c r="BO127" s="1032"/>
      <c r="BP127" s="1032"/>
      <c r="BQ127" s="1032"/>
      <c r="BR127" s="1032"/>
      <c r="BS127" s="1033"/>
      <c r="BT127" s="1034" t="s">
        <v>489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179</v>
      </c>
      <c r="DH127" s="926"/>
      <c r="DI127" s="926"/>
      <c r="DJ127" s="926"/>
      <c r="DK127" s="926"/>
      <c r="DL127" s="926" t="s">
        <v>179</v>
      </c>
      <c r="DM127" s="926"/>
      <c r="DN127" s="926"/>
      <c r="DO127" s="926"/>
      <c r="DP127" s="926"/>
      <c r="DQ127" s="926" t="s">
        <v>179</v>
      </c>
      <c r="DR127" s="926"/>
      <c r="DS127" s="926"/>
      <c r="DT127" s="926"/>
      <c r="DU127" s="926"/>
      <c r="DV127" s="927" t="s">
        <v>179</v>
      </c>
      <c r="DW127" s="927"/>
      <c r="DX127" s="927"/>
      <c r="DY127" s="927"/>
      <c r="DZ127" s="928"/>
    </row>
    <row r="128" spans="1:130" s="230" customFormat="1" ht="26.25" customHeight="1" thickBot="1" x14ac:dyDescent="0.25">
      <c r="A128" s="1041" t="s">
        <v>491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492</v>
      </c>
      <c r="X128" s="1043"/>
      <c r="Y128" s="1043"/>
      <c r="Z128" s="1044"/>
      <c r="AA128" s="1045">
        <v>133876</v>
      </c>
      <c r="AB128" s="1046"/>
      <c r="AC128" s="1046"/>
      <c r="AD128" s="1046"/>
      <c r="AE128" s="1047"/>
      <c r="AF128" s="1048">
        <v>125350</v>
      </c>
      <c r="AG128" s="1046"/>
      <c r="AH128" s="1046"/>
      <c r="AI128" s="1046"/>
      <c r="AJ128" s="1047"/>
      <c r="AK128" s="1048">
        <v>124556</v>
      </c>
      <c r="AL128" s="1046"/>
      <c r="AM128" s="1046"/>
      <c r="AN128" s="1046"/>
      <c r="AO128" s="1047"/>
      <c r="AP128" s="1049"/>
      <c r="AQ128" s="1050"/>
      <c r="AR128" s="1050"/>
      <c r="AS128" s="1050"/>
      <c r="AT128" s="1051"/>
      <c r="AU128" s="232"/>
      <c r="AV128" s="232"/>
      <c r="AW128" s="232"/>
      <c r="AX128" s="896" t="s">
        <v>493</v>
      </c>
      <c r="AY128" s="897"/>
      <c r="AZ128" s="897"/>
      <c r="BA128" s="897"/>
      <c r="BB128" s="897"/>
      <c r="BC128" s="897"/>
      <c r="BD128" s="897"/>
      <c r="BE128" s="898"/>
      <c r="BF128" s="1052" t="s">
        <v>179</v>
      </c>
      <c r="BG128" s="1053"/>
      <c r="BH128" s="1053"/>
      <c r="BI128" s="1053"/>
      <c r="BJ128" s="1053"/>
      <c r="BK128" s="1053"/>
      <c r="BL128" s="1054"/>
      <c r="BM128" s="1052">
        <v>11.85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494</v>
      </c>
      <c r="CQ128" s="726"/>
      <c r="CR128" s="726"/>
      <c r="CS128" s="726"/>
      <c r="CT128" s="726"/>
      <c r="CU128" s="726"/>
      <c r="CV128" s="726"/>
      <c r="CW128" s="726"/>
      <c r="CX128" s="726"/>
      <c r="CY128" s="726"/>
      <c r="CZ128" s="726"/>
      <c r="DA128" s="726"/>
      <c r="DB128" s="726"/>
      <c r="DC128" s="726"/>
      <c r="DD128" s="726"/>
      <c r="DE128" s="726"/>
      <c r="DF128" s="1036"/>
      <c r="DG128" s="1037" t="s">
        <v>179</v>
      </c>
      <c r="DH128" s="1038"/>
      <c r="DI128" s="1038"/>
      <c r="DJ128" s="1038"/>
      <c r="DK128" s="1038"/>
      <c r="DL128" s="1038" t="s">
        <v>179</v>
      </c>
      <c r="DM128" s="1038"/>
      <c r="DN128" s="1038"/>
      <c r="DO128" s="1038"/>
      <c r="DP128" s="1038"/>
      <c r="DQ128" s="1038" t="s">
        <v>179</v>
      </c>
      <c r="DR128" s="1038"/>
      <c r="DS128" s="1038"/>
      <c r="DT128" s="1038"/>
      <c r="DU128" s="1038"/>
      <c r="DV128" s="1039" t="s">
        <v>179</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495</v>
      </c>
      <c r="X129" s="1071"/>
      <c r="Y129" s="1071"/>
      <c r="Z129" s="1072"/>
      <c r="AA129" s="958">
        <v>28592098</v>
      </c>
      <c r="AB129" s="959"/>
      <c r="AC129" s="959"/>
      <c r="AD129" s="959"/>
      <c r="AE129" s="960"/>
      <c r="AF129" s="961">
        <v>29508408</v>
      </c>
      <c r="AG129" s="959"/>
      <c r="AH129" s="959"/>
      <c r="AI129" s="959"/>
      <c r="AJ129" s="960"/>
      <c r="AK129" s="961">
        <v>28969007</v>
      </c>
      <c r="AL129" s="959"/>
      <c r="AM129" s="959"/>
      <c r="AN129" s="959"/>
      <c r="AO129" s="960"/>
      <c r="AP129" s="1073"/>
      <c r="AQ129" s="1074"/>
      <c r="AR129" s="1074"/>
      <c r="AS129" s="1074"/>
      <c r="AT129" s="1075"/>
      <c r="AU129" s="233"/>
      <c r="AV129" s="233"/>
      <c r="AW129" s="233"/>
      <c r="AX129" s="1065" t="s">
        <v>496</v>
      </c>
      <c r="AY129" s="923"/>
      <c r="AZ129" s="923"/>
      <c r="BA129" s="923"/>
      <c r="BB129" s="923"/>
      <c r="BC129" s="923"/>
      <c r="BD129" s="923"/>
      <c r="BE129" s="924"/>
      <c r="BF129" s="1066" t="s">
        <v>179</v>
      </c>
      <c r="BG129" s="1067"/>
      <c r="BH129" s="1067"/>
      <c r="BI129" s="1067"/>
      <c r="BJ129" s="1067"/>
      <c r="BK129" s="1067"/>
      <c r="BL129" s="1068"/>
      <c r="BM129" s="1066">
        <v>16.850000000000001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498</v>
      </c>
      <c r="X130" s="1071"/>
      <c r="Y130" s="1071"/>
      <c r="Z130" s="1072"/>
      <c r="AA130" s="958">
        <v>3831087</v>
      </c>
      <c r="AB130" s="959"/>
      <c r="AC130" s="959"/>
      <c r="AD130" s="959"/>
      <c r="AE130" s="960"/>
      <c r="AF130" s="961">
        <v>3772986</v>
      </c>
      <c r="AG130" s="959"/>
      <c r="AH130" s="959"/>
      <c r="AI130" s="959"/>
      <c r="AJ130" s="960"/>
      <c r="AK130" s="961">
        <v>3770102</v>
      </c>
      <c r="AL130" s="959"/>
      <c r="AM130" s="959"/>
      <c r="AN130" s="959"/>
      <c r="AO130" s="960"/>
      <c r="AP130" s="1073"/>
      <c r="AQ130" s="1074"/>
      <c r="AR130" s="1074"/>
      <c r="AS130" s="1074"/>
      <c r="AT130" s="1075"/>
      <c r="AU130" s="233"/>
      <c r="AV130" s="233"/>
      <c r="AW130" s="233"/>
      <c r="AX130" s="1065" t="s">
        <v>499</v>
      </c>
      <c r="AY130" s="923"/>
      <c r="AZ130" s="923"/>
      <c r="BA130" s="923"/>
      <c r="BB130" s="923"/>
      <c r="BC130" s="923"/>
      <c r="BD130" s="923"/>
      <c r="BE130" s="924"/>
      <c r="BF130" s="1101">
        <v>4.8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500</v>
      </c>
      <c r="X131" s="1108"/>
      <c r="Y131" s="1108"/>
      <c r="Z131" s="1109"/>
      <c r="AA131" s="1004">
        <v>24761011</v>
      </c>
      <c r="AB131" s="986"/>
      <c r="AC131" s="986"/>
      <c r="AD131" s="986"/>
      <c r="AE131" s="987"/>
      <c r="AF131" s="985">
        <v>25735422</v>
      </c>
      <c r="AG131" s="986"/>
      <c r="AH131" s="986"/>
      <c r="AI131" s="986"/>
      <c r="AJ131" s="987"/>
      <c r="AK131" s="985">
        <v>25198905</v>
      </c>
      <c r="AL131" s="986"/>
      <c r="AM131" s="986"/>
      <c r="AN131" s="986"/>
      <c r="AO131" s="987"/>
      <c r="AP131" s="1110"/>
      <c r="AQ131" s="1111"/>
      <c r="AR131" s="1111"/>
      <c r="AS131" s="1111"/>
      <c r="AT131" s="1112"/>
      <c r="AU131" s="233"/>
      <c r="AV131" s="233"/>
      <c r="AW131" s="233"/>
      <c r="AX131" s="1083" t="s">
        <v>501</v>
      </c>
      <c r="AY131" s="726"/>
      <c r="AZ131" s="726"/>
      <c r="BA131" s="726"/>
      <c r="BB131" s="726"/>
      <c r="BC131" s="726"/>
      <c r="BD131" s="726"/>
      <c r="BE131" s="1036"/>
      <c r="BF131" s="1084">
        <v>31.8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503</v>
      </c>
      <c r="W132" s="1094"/>
      <c r="X132" s="1094"/>
      <c r="Y132" s="1094"/>
      <c r="Z132" s="1095"/>
      <c r="AA132" s="1096">
        <v>4.5500161520000004</v>
      </c>
      <c r="AB132" s="1097"/>
      <c r="AC132" s="1097"/>
      <c r="AD132" s="1097"/>
      <c r="AE132" s="1098"/>
      <c r="AF132" s="1099">
        <v>4.6257139279999997</v>
      </c>
      <c r="AG132" s="1097"/>
      <c r="AH132" s="1097"/>
      <c r="AI132" s="1097"/>
      <c r="AJ132" s="1098"/>
      <c r="AK132" s="1099">
        <v>5.304730503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504</v>
      </c>
      <c r="W133" s="1077"/>
      <c r="X133" s="1077"/>
      <c r="Y133" s="1077"/>
      <c r="Z133" s="1078"/>
      <c r="AA133" s="1079">
        <v>5.0999999999999996</v>
      </c>
      <c r="AB133" s="1080"/>
      <c r="AC133" s="1080"/>
      <c r="AD133" s="1080"/>
      <c r="AE133" s="1081"/>
      <c r="AF133" s="1079">
        <v>4.8</v>
      </c>
      <c r="AG133" s="1080"/>
      <c r="AH133" s="1080"/>
      <c r="AI133" s="1080"/>
      <c r="AJ133" s="1081"/>
      <c r="AK133" s="1079">
        <v>4.8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14/kysN2rzAeegZwdGhHH5kJgOwFChCSwYMUHKXrZeronk3MVRSb1ZQMawBldBS3fYoQ9gEG59qXuB0JKF4oQ==" saltValue="ofs1ieOqagcZzAnwndYY1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b/+tNXSZbAZWkbmCAvZxOTcmErLccfc4bx4qA7hP/WIlHgBBUBbE9Vm65B63m1UEmb/t3Osoi59Fvh5LmE1yTA==" saltValue="xPymucjUUGFjVALyZdCI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FuuJXNRbS18COoQRS+apwXUchBDX5sFQRjsZ/bVBmfYLDiMHmR0Q/gt2dWw2zGCjcOyzYLiVqmlQfx686Ywpg==" saltValue="wmVECtKZS0/WkTJGboqg/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508</v>
      </c>
      <c r="AP7" s="272"/>
      <c r="AQ7" s="273" t="s">
        <v>509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510</v>
      </c>
      <c r="AQ8" s="279" t="s">
        <v>511</v>
      </c>
      <c r="AR8" s="280" t="s">
        <v>512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513</v>
      </c>
      <c r="AL9" s="1117"/>
      <c r="AM9" s="1117"/>
      <c r="AN9" s="1118"/>
      <c r="AO9" s="281">
        <v>8310124</v>
      </c>
      <c r="AP9" s="281">
        <v>72768</v>
      </c>
      <c r="AQ9" s="282">
        <v>62374</v>
      </c>
      <c r="AR9" s="283">
        <v>16.7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514</v>
      </c>
      <c r="AL10" s="1117"/>
      <c r="AM10" s="1117"/>
      <c r="AN10" s="1118"/>
      <c r="AO10" s="284">
        <v>1329099</v>
      </c>
      <c r="AP10" s="284">
        <v>11638</v>
      </c>
      <c r="AQ10" s="285">
        <v>4230</v>
      </c>
      <c r="AR10" s="286">
        <v>175.1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515</v>
      </c>
      <c r="AL11" s="1117"/>
      <c r="AM11" s="1117"/>
      <c r="AN11" s="1118"/>
      <c r="AO11" s="284">
        <v>8736</v>
      </c>
      <c r="AP11" s="284">
        <v>76</v>
      </c>
      <c r="AQ11" s="285">
        <v>601</v>
      </c>
      <c r="AR11" s="286">
        <v>-87.4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516</v>
      </c>
      <c r="AL12" s="1117"/>
      <c r="AM12" s="1117"/>
      <c r="AN12" s="1118"/>
      <c r="AO12" s="284" t="s">
        <v>517</v>
      </c>
      <c r="AP12" s="284" t="s">
        <v>517</v>
      </c>
      <c r="AQ12" s="285">
        <v>13</v>
      </c>
      <c r="AR12" s="286" t="s">
        <v>517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518</v>
      </c>
      <c r="AL13" s="1117"/>
      <c r="AM13" s="1117"/>
      <c r="AN13" s="1118"/>
      <c r="AO13" s="284">
        <v>429451</v>
      </c>
      <c r="AP13" s="284">
        <v>3761</v>
      </c>
      <c r="AQ13" s="285">
        <v>2559</v>
      </c>
      <c r="AR13" s="286">
        <v>47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519</v>
      </c>
      <c r="AL14" s="1117"/>
      <c r="AM14" s="1117"/>
      <c r="AN14" s="1118"/>
      <c r="AO14" s="284">
        <v>28415</v>
      </c>
      <c r="AP14" s="284">
        <v>249</v>
      </c>
      <c r="AQ14" s="285">
        <v>1133</v>
      </c>
      <c r="AR14" s="286">
        <v>-78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520</v>
      </c>
      <c r="AL15" s="1120"/>
      <c r="AM15" s="1120"/>
      <c r="AN15" s="1121"/>
      <c r="AO15" s="284">
        <v>-745783</v>
      </c>
      <c r="AP15" s="284">
        <v>-6530</v>
      </c>
      <c r="AQ15" s="285">
        <v>-4006</v>
      </c>
      <c r="AR15" s="286">
        <v>63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9360042</v>
      </c>
      <c r="AP16" s="284">
        <v>81962</v>
      </c>
      <c r="AQ16" s="285">
        <v>66904</v>
      </c>
      <c r="AR16" s="286">
        <v>22.5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525</v>
      </c>
      <c r="AL21" s="1123"/>
      <c r="AM21" s="1123"/>
      <c r="AN21" s="1124"/>
      <c r="AO21" s="297">
        <v>7.5</v>
      </c>
      <c r="AP21" s="298">
        <v>6.16</v>
      </c>
      <c r="AQ21" s="299">
        <v>1.34</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526</v>
      </c>
      <c r="AL22" s="1123"/>
      <c r="AM22" s="1123"/>
      <c r="AN22" s="1124"/>
      <c r="AO22" s="302">
        <v>100.3</v>
      </c>
      <c r="AP22" s="303">
        <v>98.9</v>
      </c>
      <c r="AQ22" s="304">
        <v>1.4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508</v>
      </c>
      <c r="AP30" s="272"/>
      <c r="AQ30" s="273" t="s">
        <v>509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510</v>
      </c>
      <c r="AQ31" s="279" t="s">
        <v>511</v>
      </c>
      <c r="AR31" s="280" t="s">
        <v>512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530</v>
      </c>
      <c r="AL32" s="1131"/>
      <c r="AM32" s="1131"/>
      <c r="AN32" s="1132"/>
      <c r="AO32" s="312">
        <v>4430561</v>
      </c>
      <c r="AP32" s="312">
        <v>38797</v>
      </c>
      <c r="AQ32" s="313">
        <v>33699</v>
      </c>
      <c r="AR32" s="314">
        <v>15.1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531</v>
      </c>
      <c r="AL33" s="1131"/>
      <c r="AM33" s="1131"/>
      <c r="AN33" s="1132"/>
      <c r="AO33" s="312" t="s">
        <v>517</v>
      </c>
      <c r="AP33" s="312" t="s">
        <v>517</v>
      </c>
      <c r="AQ33" s="313" t="s">
        <v>517</v>
      </c>
      <c r="AR33" s="314" t="s">
        <v>517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532</v>
      </c>
      <c r="AL34" s="1131"/>
      <c r="AM34" s="1131"/>
      <c r="AN34" s="1132"/>
      <c r="AO34" s="312" t="s">
        <v>517</v>
      </c>
      <c r="AP34" s="312" t="s">
        <v>517</v>
      </c>
      <c r="AQ34" s="313">
        <v>23</v>
      </c>
      <c r="AR34" s="314" t="s">
        <v>517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533</v>
      </c>
      <c r="AL35" s="1131"/>
      <c r="AM35" s="1131"/>
      <c r="AN35" s="1132"/>
      <c r="AO35" s="312">
        <v>729733</v>
      </c>
      <c r="AP35" s="312">
        <v>6390</v>
      </c>
      <c r="AQ35" s="313">
        <v>5771</v>
      </c>
      <c r="AR35" s="314">
        <v>10.7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534</v>
      </c>
      <c r="AL36" s="1131"/>
      <c r="AM36" s="1131"/>
      <c r="AN36" s="1132"/>
      <c r="AO36" s="312">
        <v>57919</v>
      </c>
      <c r="AP36" s="312">
        <v>507</v>
      </c>
      <c r="AQ36" s="313">
        <v>1158</v>
      </c>
      <c r="AR36" s="314">
        <v>-56.2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535</v>
      </c>
      <c r="AL37" s="1131"/>
      <c r="AM37" s="1131"/>
      <c r="AN37" s="1132"/>
      <c r="AO37" s="312">
        <v>13179</v>
      </c>
      <c r="AP37" s="312">
        <v>115</v>
      </c>
      <c r="AQ37" s="313">
        <v>631</v>
      </c>
      <c r="AR37" s="314">
        <v>-81.8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536</v>
      </c>
      <c r="AL38" s="1134"/>
      <c r="AM38" s="1134"/>
      <c r="AN38" s="1135"/>
      <c r="AO38" s="315" t="s">
        <v>517</v>
      </c>
      <c r="AP38" s="315" t="s">
        <v>517</v>
      </c>
      <c r="AQ38" s="316">
        <v>0</v>
      </c>
      <c r="AR38" s="304" t="s">
        <v>517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537</v>
      </c>
      <c r="AL39" s="1134"/>
      <c r="AM39" s="1134"/>
      <c r="AN39" s="1135"/>
      <c r="AO39" s="312">
        <v>-124556</v>
      </c>
      <c r="AP39" s="312">
        <v>-1091</v>
      </c>
      <c r="AQ39" s="313">
        <v>-6112</v>
      </c>
      <c r="AR39" s="314">
        <v>-82.1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538</v>
      </c>
      <c r="AL40" s="1131"/>
      <c r="AM40" s="1131"/>
      <c r="AN40" s="1132"/>
      <c r="AO40" s="312">
        <v>-3770102</v>
      </c>
      <c r="AP40" s="312">
        <v>-33013</v>
      </c>
      <c r="AQ40" s="313">
        <v>-25565</v>
      </c>
      <c r="AR40" s="314">
        <v>29.1</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1336734</v>
      </c>
      <c r="AP41" s="312">
        <v>11705</v>
      </c>
      <c r="AQ41" s="313">
        <v>9604</v>
      </c>
      <c r="AR41" s="314">
        <v>21.9</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508</v>
      </c>
      <c r="AN49" s="1127" t="s">
        <v>542</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543</v>
      </c>
      <c r="AO50" s="329" t="s">
        <v>544</v>
      </c>
      <c r="AP50" s="330" t="s">
        <v>545</v>
      </c>
      <c r="AQ50" s="331" t="s">
        <v>546</v>
      </c>
      <c r="AR50" s="332" t="s">
        <v>547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5234170</v>
      </c>
      <c r="AN51" s="334">
        <v>43796</v>
      </c>
      <c r="AO51" s="335">
        <v>-18.899999999999999</v>
      </c>
      <c r="AP51" s="336">
        <v>43226</v>
      </c>
      <c r="AQ51" s="337">
        <v>1.3</v>
      </c>
      <c r="AR51" s="338">
        <v>-20.2</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2294377</v>
      </c>
      <c r="AN52" s="342">
        <v>19198</v>
      </c>
      <c r="AO52" s="343">
        <v>-21.1</v>
      </c>
      <c r="AP52" s="344">
        <v>22622</v>
      </c>
      <c r="AQ52" s="345">
        <v>-0.2</v>
      </c>
      <c r="AR52" s="346">
        <v>-20.9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4826421</v>
      </c>
      <c r="AN53" s="334">
        <v>40791</v>
      </c>
      <c r="AO53" s="335">
        <v>-6.9</v>
      </c>
      <c r="AP53" s="336">
        <v>42836</v>
      </c>
      <c r="AQ53" s="337">
        <v>-0.9</v>
      </c>
      <c r="AR53" s="338">
        <v>-6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1406723</v>
      </c>
      <c r="AN54" s="342">
        <v>11889</v>
      </c>
      <c r="AO54" s="343">
        <v>-38.1</v>
      </c>
      <c r="AP54" s="344">
        <v>22936</v>
      </c>
      <c r="AQ54" s="345">
        <v>1.4</v>
      </c>
      <c r="AR54" s="346">
        <v>-39.5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4423354</v>
      </c>
      <c r="AN55" s="334">
        <v>37798</v>
      </c>
      <c r="AO55" s="335">
        <v>-7.3</v>
      </c>
      <c r="AP55" s="336">
        <v>44161</v>
      </c>
      <c r="AQ55" s="337">
        <v>3.1</v>
      </c>
      <c r="AR55" s="338">
        <v>-10.4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1601629</v>
      </c>
      <c r="AN56" s="342">
        <v>13686</v>
      </c>
      <c r="AO56" s="343">
        <v>15.1</v>
      </c>
      <c r="AP56" s="344">
        <v>23644</v>
      </c>
      <c r="AQ56" s="345">
        <v>3.1</v>
      </c>
      <c r="AR56" s="346">
        <v>12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3096819</v>
      </c>
      <c r="AN57" s="334">
        <v>26799</v>
      </c>
      <c r="AO57" s="335">
        <v>-29.1</v>
      </c>
      <c r="AP57" s="336">
        <v>43955</v>
      </c>
      <c r="AQ57" s="337">
        <v>-0.5</v>
      </c>
      <c r="AR57" s="338">
        <v>-28.6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1352622</v>
      </c>
      <c r="AN58" s="342">
        <v>11705</v>
      </c>
      <c r="AO58" s="343">
        <v>-14.5</v>
      </c>
      <c r="AP58" s="344">
        <v>21318</v>
      </c>
      <c r="AQ58" s="345">
        <v>-9.8000000000000007</v>
      </c>
      <c r="AR58" s="346">
        <v>-4.7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5682781</v>
      </c>
      <c r="AN59" s="334">
        <v>49762</v>
      </c>
      <c r="AO59" s="335">
        <v>85.7</v>
      </c>
      <c r="AP59" s="336">
        <v>41921</v>
      </c>
      <c r="AQ59" s="337">
        <v>-4.5999999999999996</v>
      </c>
      <c r="AR59" s="338">
        <v>90.3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4434024</v>
      </c>
      <c r="AN60" s="342">
        <v>38827</v>
      </c>
      <c r="AO60" s="343">
        <v>231.7</v>
      </c>
      <c r="AP60" s="344">
        <v>21655</v>
      </c>
      <c r="AQ60" s="345">
        <v>1.6</v>
      </c>
      <c r="AR60" s="346">
        <v>230.1</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4652709</v>
      </c>
      <c r="AN61" s="349">
        <v>39789</v>
      </c>
      <c r="AO61" s="350">
        <v>4.7</v>
      </c>
      <c r="AP61" s="351">
        <v>43220</v>
      </c>
      <c r="AQ61" s="352">
        <v>-0.3</v>
      </c>
      <c r="AR61" s="338">
        <v>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2217875</v>
      </c>
      <c r="AN62" s="342">
        <v>19061</v>
      </c>
      <c r="AO62" s="343">
        <v>34.6</v>
      </c>
      <c r="AP62" s="344">
        <v>22435</v>
      </c>
      <c r="AQ62" s="345">
        <v>-0.8</v>
      </c>
      <c r="AR62" s="346">
        <v>35.4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Xrg6OdJ+QED53PW3PJEU30dJK276WjPh51VtTeKmxBp29DycfRdFDb+Bm4+0xxjck+uHA/CNQwnOp5k+PIwa8g==" saltValue="8rVb6yiawmJIIb2UwY65+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row r="120" spans="125:125" ht="13.5" hidden="1" customHeight="1" x14ac:dyDescent="0.2"/>
    <row r="121" spans="125:125" ht="13.5" hidden="1" customHeight="1" x14ac:dyDescent="0.2">
      <c r="DU121" s="259"/>
    </row>
  </sheetData>
  <sheetProtection algorithmName="SHA-512" hashValue="FaWM/SgXp0RQEeY0OtNpVX5GmjxCVFfaPTr0U+nvrJXpLdN/Rgayd2Sry5273P040b54jVMvgL6l+TV395sGlQ==" saltValue="1CODXjMTFwHxkJElueU2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557</v>
      </c>
    </row>
  </sheetData>
  <sheetProtection algorithmName="SHA-512" hashValue="KuEkecPPzo27LKBEaTct85A4NK1jU3tnU8XxeNavcwcaCO1uHEhOkIok4SUns/e1jsYR5FqzHRibv4Jm8iJ1LQ==" saltValue="d1ZN8XVxOL21OuQMlLYyk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O45" sqref="O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39" t="s">
        <v>3</v>
      </c>
      <c r="D47" s="1139"/>
      <c r="E47" s="1140"/>
      <c r="F47" s="11">
        <v>10.97</v>
      </c>
      <c r="G47" s="12">
        <v>9.73</v>
      </c>
      <c r="H47" s="12">
        <v>6.5</v>
      </c>
      <c r="I47" s="12">
        <v>5.77</v>
      </c>
      <c r="J47" s="13">
        <v>9.85</v>
      </c>
    </row>
    <row r="48" spans="2:10" ht="57.75" customHeight="1" x14ac:dyDescent="0.2">
      <c r="B48" s="14"/>
      <c r="C48" s="1141" t="s">
        <v>4</v>
      </c>
      <c r="D48" s="1141"/>
      <c r="E48" s="1142"/>
      <c r="F48" s="15">
        <v>7.19</v>
      </c>
      <c r="G48" s="16">
        <v>5.53</v>
      </c>
      <c r="H48" s="16">
        <v>7.65</v>
      </c>
      <c r="I48" s="16">
        <v>14.32</v>
      </c>
      <c r="J48" s="17">
        <v>11.47</v>
      </c>
    </row>
    <row r="49" spans="2:10" ht="57.75" customHeight="1" thickBot="1" x14ac:dyDescent="0.25">
      <c r="B49" s="18"/>
      <c r="C49" s="1143" t="s">
        <v>5</v>
      </c>
      <c r="D49" s="1143"/>
      <c r="E49" s="1144"/>
      <c r="F49" s="19">
        <v>1.6</v>
      </c>
      <c r="G49" s="20" t="s">
        <v>563</v>
      </c>
      <c r="H49" s="20" t="s">
        <v>564</v>
      </c>
      <c r="I49" s="20">
        <v>6.39</v>
      </c>
      <c r="J49" s="21">
        <v>0.85</v>
      </c>
    </row>
    <row r="50" spans="2:10" ht="13.2" x14ac:dyDescent="0.2"/>
  </sheetData>
  <sheetProtection algorithmName="SHA-512" hashValue="9KJcploH0o4UUYoDAE9tIzccG9cdiYJ9rXTOoemHvDhptm308r5ZIqEPBzDVaT3v8kSKR5cU2Bw3ugWsKZuCQA==" saltValue="oBdG1IVGTr3VORCoxMYQ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2024-03-18T01:02:40Z</cp:lastPrinted>
  <dcterms:created xsi:type="dcterms:W3CDTF">2024-02-05T00:10:09Z</dcterms:created>
  <dcterms:modified xsi:type="dcterms:W3CDTF">2024-03-18T01:06:55Z</dcterms:modified>
  <cp:category/>
</cp:coreProperties>
</file>