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1000\契約検査課\非公開\工事検査ｸﾞﾙｰﾌﾟ\セ_制度等\シュ_週休２日促進モデル工事⇒週休２日工事\★試行要領等⇒実施要領等\"/>
    </mc:Choice>
  </mc:AlternateContent>
  <bookViews>
    <workbookView xWindow="0" yWindow="0" windowWidth="28800" windowHeight="12090" activeTab="2"/>
  </bookViews>
  <sheets>
    <sheet name="定義" sheetId="9" r:id="rId1"/>
    <sheet name="別紙１" sheetId="11" r:id="rId2"/>
    <sheet name="別紙１(記入例）" sheetId="5" r:id="rId3"/>
  </sheets>
  <definedNames>
    <definedName name="_xlnm._FilterDatabase" localSheetId="0" hidden="1">定義!$A$1:$E$132</definedName>
    <definedName name="_xlnm._FilterDatabase" localSheetId="1" hidden="1">別紙１!$A$5:$AW$238</definedName>
    <definedName name="_xlnm._FilterDatabase" localSheetId="2" hidden="1">'別紙１(記入例）'!$A$5:$AW$237</definedName>
    <definedName name="_xlnm.Print_Area" localSheetId="1">別紙１!$A$1:$AM$242</definedName>
    <definedName name="_xlnm.Print_Area" localSheetId="2">'別紙１(記入例）'!$A$1:$AM$241</definedName>
    <definedName name="祝日">定義!$A$19:$A$94</definedName>
  </definedNames>
  <calcPr calcId="162913"/>
</workbook>
</file>

<file path=xl/calcChain.xml><?xml version="1.0" encoding="utf-8"?>
<calcChain xmlns="http://schemas.openxmlformats.org/spreadsheetml/2006/main">
  <c r="D11" i="9" l="1"/>
  <c r="D12" i="9"/>
  <c r="D5" i="9"/>
  <c r="D6" i="9"/>
  <c r="D7" i="9"/>
  <c r="D8" i="9"/>
  <c r="D9" i="9"/>
  <c r="D13" i="9"/>
  <c r="D14" i="9"/>
  <c r="D15" i="9"/>
  <c r="D16" i="9"/>
  <c r="D17" i="9"/>
  <c r="D18" i="9"/>
  <c r="B13" i="9"/>
  <c r="B14" i="9"/>
  <c r="B15" i="9"/>
  <c r="B16" i="9"/>
  <c r="B17" i="9"/>
  <c r="B18" i="9"/>
  <c r="B5" i="9" l="1"/>
  <c r="B6" i="9"/>
  <c r="B7" i="9"/>
  <c r="B8" i="9"/>
  <c r="B9" i="9"/>
  <c r="B10" i="9"/>
  <c r="B11" i="9"/>
  <c r="B12" i="9"/>
  <c r="D10" i="9"/>
  <c r="AS234" i="11" l="1"/>
  <c r="AI234" i="11" s="1"/>
  <c r="AQ234" i="11"/>
  <c r="AI235" i="11" s="1"/>
  <c r="B234" i="11"/>
  <c r="AI228" i="11"/>
  <c r="AS227" i="11"/>
  <c r="AI227" i="11" s="1"/>
  <c r="AQ227" i="11"/>
  <c r="B227" i="11"/>
  <c r="AS220" i="11"/>
  <c r="AI220" i="11" s="1"/>
  <c r="AQ220" i="11"/>
  <c r="AI221" i="11" s="1"/>
  <c r="B220" i="11"/>
  <c r="AS213" i="11"/>
  <c r="AI213" i="11" s="1"/>
  <c r="AQ213" i="11"/>
  <c r="AI214" i="11" s="1"/>
  <c r="B213" i="11"/>
  <c r="AS206" i="11"/>
  <c r="AQ206" i="11"/>
  <c r="AI207" i="11" s="1"/>
  <c r="AI206" i="11"/>
  <c r="B206" i="11"/>
  <c r="AS199" i="11"/>
  <c r="AI199" i="11" s="1"/>
  <c r="AQ199" i="11"/>
  <c r="AI200" i="11" s="1"/>
  <c r="B199" i="11"/>
  <c r="AS192" i="11"/>
  <c r="AI192" i="11" s="1"/>
  <c r="AQ192" i="11"/>
  <c r="AI193" i="11" s="1"/>
  <c r="B192" i="11"/>
  <c r="AS185" i="11"/>
  <c r="AI185" i="11" s="1"/>
  <c r="AQ185" i="11"/>
  <c r="AI186" i="11" s="1"/>
  <c r="B185" i="11"/>
  <c r="AS178" i="11"/>
  <c r="AI178" i="11" s="1"/>
  <c r="AQ178" i="11"/>
  <c r="AI179" i="11" s="1"/>
  <c r="B178" i="11"/>
  <c r="AS171" i="11"/>
  <c r="AI171" i="11" s="1"/>
  <c r="AQ171" i="11"/>
  <c r="AI172" i="11" s="1"/>
  <c r="B171" i="11"/>
  <c r="AS164" i="11"/>
  <c r="AI164" i="11" s="1"/>
  <c r="AQ164" i="11"/>
  <c r="AI165" i="11" s="1"/>
  <c r="B164" i="11"/>
  <c r="AS157" i="11"/>
  <c r="AI157" i="11" s="1"/>
  <c r="AQ157" i="11"/>
  <c r="AI158" i="11" s="1"/>
  <c r="B157" i="11"/>
  <c r="AS150" i="11"/>
  <c r="AI150" i="11" s="1"/>
  <c r="AQ150" i="11"/>
  <c r="AI151" i="11" s="1"/>
  <c r="B150" i="11"/>
  <c r="AS143" i="11"/>
  <c r="AI143" i="11" s="1"/>
  <c r="AQ143" i="11"/>
  <c r="AI144" i="11" s="1"/>
  <c r="B143" i="11"/>
  <c r="AS136" i="11"/>
  <c r="AI136" i="11" s="1"/>
  <c r="AQ136" i="11"/>
  <c r="AI137" i="11" s="1"/>
  <c r="B136" i="11"/>
  <c r="AS129" i="11"/>
  <c r="AI129" i="11" s="1"/>
  <c r="AQ129" i="11"/>
  <c r="AI130" i="11" s="1"/>
  <c r="B129" i="11"/>
  <c r="AS122" i="11"/>
  <c r="AI122" i="11" s="1"/>
  <c r="AQ122" i="11"/>
  <c r="AI123" i="11" s="1"/>
  <c r="B122" i="11"/>
  <c r="AS115" i="11"/>
  <c r="AI115" i="11" s="1"/>
  <c r="AQ115" i="11"/>
  <c r="AI116" i="11" s="1"/>
  <c r="B115" i="11"/>
  <c r="AS108" i="11"/>
  <c r="AI108" i="11" s="1"/>
  <c r="AQ108" i="11"/>
  <c r="AI109" i="11" s="1"/>
  <c r="B108" i="11"/>
  <c r="AI102" i="11"/>
  <c r="AS101" i="11"/>
  <c r="AI101" i="11" s="1"/>
  <c r="AQ101" i="11"/>
  <c r="B101" i="11"/>
  <c r="AS94" i="11"/>
  <c r="AI94" i="11" s="1"/>
  <c r="AQ94" i="11"/>
  <c r="AI95" i="11" s="1"/>
  <c r="B94" i="11"/>
  <c r="AS87" i="11"/>
  <c r="AI87" i="11" s="1"/>
  <c r="AQ87" i="11"/>
  <c r="AI88" i="11" s="1"/>
  <c r="B87" i="11"/>
  <c r="AS80" i="11"/>
  <c r="AI80" i="11" s="1"/>
  <c r="AQ80" i="11"/>
  <c r="AI81" i="11" s="1"/>
  <c r="B80" i="11"/>
  <c r="AS73" i="11"/>
  <c r="AI73" i="11" s="1"/>
  <c r="AQ73" i="11"/>
  <c r="AI74" i="11" s="1"/>
  <c r="B73" i="11"/>
  <c r="AS66" i="11"/>
  <c r="AI66" i="11" s="1"/>
  <c r="AQ66" i="11"/>
  <c r="AI67" i="11" s="1"/>
  <c r="B66" i="11"/>
  <c r="AS59" i="11"/>
  <c r="AI59" i="11" s="1"/>
  <c r="AQ59" i="11"/>
  <c r="AI60" i="11" s="1"/>
  <c r="B59" i="11"/>
  <c r="AS52" i="11"/>
  <c r="AI52" i="11" s="1"/>
  <c r="AQ52" i="11"/>
  <c r="B52" i="11"/>
  <c r="AS45" i="11"/>
  <c r="AI45" i="11" s="1"/>
  <c r="AQ45" i="11"/>
  <c r="AI46" i="11" s="1"/>
  <c r="B45" i="11"/>
  <c r="AS38" i="11"/>
  <c r="AI38" i="11" s="1"/>
  <c r="AQ38" i="11"/>
  <c r="AI39" i="11" s="1"/>
  <c r="B38" i="11"/>
  <c r="AS31" i="11"/>
  <c r="AI31" i="11" s="1"/>
  <c r="AQ31" i="11"/>
  <c r="AI32" i="11" s="1"/>
  <c r="B31" i="11"/>
  <c r="AS24" i="11"/>
  <c r="AI24" i="11" s="1"/>
  <c r="AQ24" i="11"/>
  <c r="AI25" i="11" s="1"/>
  <c r="B24" i="11"/>
  <c r="AS17" i="11"/>
  <c r="AI17" i="11" s="1"/>
  <c r="AQ17" i="11"/>
  <c r="AI18" i="11" s="1"/>
  <c r="B17" i="11"/>
  <c r="AS10" i="11"/>
  <c r="AQ10" i="11"/>
  <c r="AI11" i="11" s="1"/>
  <c r="B10" i="11"/>
  <c r="C6" i="11"/>
  <c r="C7" i="11" s="1"/>
  <c r="C8" i="11" s="1"/>
  <c r="B234" i="5"/>
  <c r="B227" i="5"/>
  <c r="B220" i="5"/>
  <c r="B213" i="5"/>
  <c r="B206" i="5"/>
  <c r="B199" i="5"/>
  <c r="B192" i="5"/>
  <c r="B185" i="5"/>
  <c r="B178" i="5"/>
  <c r="B171" i="5"/>
  <c r="B164" i="5"/>
  <c r="B157" i="5"/>
  <c r="B150" i="5"/>
  <c r="B143" i="5"/>
  <c r="B136" i="5"/>
  <c r="B129" i="5"/>
  <c r="B122" i="5"/>
  <c r="B115" i="5"/>
  <c r="B108" i="5"/>
  <c r="B101" i="5"/>
  <c r="B94" i="5"/>
  <c r="B87" i="5"/>
  <c r="B80" i="5"/>
  <c r="B73" i="5"/>
  <c r="B66" i="5"/>
  <c r="B59" i="5"/>
  <c r="B52" i="5"/>
  <c r="B45" i="5"/>
  <c r="B38" i="5"/>
  <c r="B31" i="5"/>
  <c r="B24" i="5"/>
  <c r="B17" i="5"/>
  <c r="B10" i="5"/>
  <c r="AI53" i="11" l="1"/>
  <c r="AR66" i="11"/>
  <c r="AK67" i="11" s="1"/>
  <c r="AT227" i="11"/>
  <c r="AK227" i="11" s="1"/>
  <c r="AT213" i="11"/>
  <c r="AK213" i="11" s="1"/>
  <c r="AT234" i="11"/>
  <c r="AK234" i="11" s="1"/>
  <c r="AT220" i="11"/>
  <c r="AK220" i="11" s="1"/>
  <c r="AT206" i="11"/>
  <c r="AK206" i="11" s="1"/>
  <c r="AT192" i="11"/>
  <c r="AK192" i="11" s="1"/>
  <c r="AT178" i="11"/>
  <c r="AK178" i="11" s="1"/>
  <c r="AT199" i="11"/>
  <c r="AK199" i="11" s="1"/>
  <c r="AT185" i="11"/>
  <c r="AK185" i="11" s="1"/>
  <c r="AT157" i="11"/>
  <c r="AK157" i="11" s="1"/>
  <c r="AT171" i="11"/>
  <c r="AK171" i="11" s="1"/>
  <c r="AT164" i="11"/>
  <c r="AK164" i="11" s="1"/>
  <c r="AT143" i="11"/>
  <c r="AK143" i="11" s="1"/>
  <c r="AT129" i="11"/>
  <c r="AK129" i="11" s="1"/>
  <c r="AT115" i="11"/>
  <c r="AK115" i="11" s="1"/>
  <c r="AT101" i="11"/>
  <c r="AK101" i="11" s="1"/>
  <c r="AT87" i="11"/>
  <c r="AK87" i="11" s="1"/>
  <c r="AT150" i="11"/>
  <c r="AK150" i="11" s="1"/>
  <c r="AT136" i="11"/>
  <c r="AK136" i="11" s="1"/>
  <c r="AT122" i="11"/>
  <c r="AK122" i="11" s="1"/>
  <c r="AT108" i="11"/>
  <c r="AK108" i="11" s="1"/>
  <c r="AT94" i="11"/>
  <c r="AK94" i="11" s="1"/>
  <c r="AT73" i="11"/>
  <c r="AK73" i="11" s="1"/>
  <c r="AT80" i="11"/>
  <c r="AK80" i="11" s="1"/>
  <c r="AT66" i="11"/>
  <c r="AK66" i="11" s="1"/>
  <c r="AT52" i="11"/>
  <c r="AK52" i="11" s="1"/>
  <c r="AT38" i="11"/>
  <c r="AK38" i="11" s="1"/>
  <c r="AT24" i="11"/>
  <c r="AK24" i="11" s="1"/>
  <c r="AT10" i="11"/>
  <c r="AK10" i="11" s="1"/>
  <c r="AT59" i="11"/>
  <c r="AK59" i="11" s="1"/>
  <c r="AT45" i="11"/>
  <c r="AK45" i="11" s="1"/>
  <c r="AT31" i="11"/>
  <c r="AK31" i="11" s="1"/>
  <c r="AT17" i="11"/>
  <c r="AK17" i="11" s="1"/>
  <c r="AI10" i="11"/>
  <c r="D7" i="11"/>
  <c r="C9" i="11"/>
  <c r="AR234" i="11"/>
  <c r="AK235" i="11" s="1"/>
  <c r="AR220" i="11"/>
  <c r="AK221" i="11" s="1"/>
  <c r="AR227" i="11"/>
  <c r="AK228" i="11" s="1"/>
  <c r="AR213" i="11"/>
  <c r="AK214" i="11" s="1"/>
  <c r="AR199" i="11"/>
  <c r="AK200" i="11" s="1"/>
  <c r="AR185" i="11"/>
  <c r="AK186" i="11" s="1"/>
  <c r="AR171" i="11"/>
  <c r="AK172" i="11" s="1"/>
  <c r="AR206" i="11"/>
  <c r="AK207" i="11" s="1"/>
  <c r="AR192" i="11"/>
  <c r="AK193" i="11" s="1"/>
  <c r="AR178" i="11"/>
  <c r="AK179" i="11" s="1"/>
  <c r="AR164" i="11"/>
  <c r="AK165" i="11" s="1"/>
  <c r="AR150" i="11"/>
  <c r="AK151" i="11" s="1"/>
  <c r="AR157" i="11"/>
  <c r="AK158" i="11" s="1"/>
  <c r="AR136" i="11"/>
  <c r="AK137" i="11" s="1"/>
  <c r="AR122" i="11"/>
  <c r="AK123" i="11" s="1"/>
  <c r="AR108" i="11"/>
  <c r="AK109" i="11" s="1"/>
  <c r="AR94" i="11"/>
  <c r="AK95" i="11" s="1"/>
  <c r="AR143" i="11"/>
  <c r="AK144" i="11" s="1"/>
  <c r="AR129" i="11"/>
  <c r="AK130" i="11" s="1"/>
  <c r="AR115" i="11"/>
  <c r="AK116" i="11" s="1"/>
  <c r="AR101" i="11"/>
  <c r="AK102" i="11" s="1"/>
  <c r="AR87" i="11"/>
  <c r="AK88" i="11" s="1"/>
  <c r="AR80" i="11"/>
  <c r="AK81" i="11" s="1"/>
  <c r="AR73" i="11"/>
  <c r="AK74" i="11" s="1"/>
  <c r="AR59" i="11"/>
  <c r="AK60" i="11" s="1"/>
  <c r="AR45" i="11"/>
  <c r="AK46" i="11" s="1"/>
  <c r="AR31" i="11"/>
  <c r="AK32" i="11" s="1"/>
  <c r="AR17" i="11"/>
  <c r="AK18" i="11" s="1"/>
  <c r="AR52" i="11"/>
  <c r="AK53" i="11" s="1"/>
  <c r="AR38" i="11"/>
  <c r="AK39" i="11" s="1"/>
  <c r="AR24" i="11"/>
  <c r="AK25" i="11" s="1"/>
  <c r="AR10" i="11"/>
  <c r="AK11" i="11" s="1"/>
  <c r="C13" i="11"/>
  <c r="B2" i="9"/>
  <c r="D2" i="9"/>
  <c r="C14" i="11" l="1"/>
  <c r="C20" i="11"/>
  <c r="D8" i="11"/>
  <c r="E7" i="11"/>
  <c r="D9" i="11"/>
  <c r="D4" i="9"/>
  <c r="D3" i="9"/>
  <c r="E9" i="11" l="1"/>
  <c r="F7" i="11"/>
  <c r="E8" i="11"/>
  <c r="C21" i="11"/>
  <c r="C27" i="11"/>
  <c r="C16" i="11"/>
  <c r="C15" i="11"/>
  <c r="D14" i="11"/>
  <c r="C6" i="5"/>
  <c r="C23" i="11" l="1"/>
  <c r="D21" i="11"/>
  <c r="C22" i="11"/>
  <c r="E14" i="11"/>
  <c r="D15" i="11"/>
  <c r="D16" i="11"/>
  <c r="C34" i="11"/>
  <c r="C28" i="11"/>
  <c r="G7" i="11"/>
  <c r="F8" i="11"/>
  <c r="F9" i="11"/>
  <c r="C7" i="5"/>
  <c r="D7" i="5" s="1"/>
  <c r="AQ17" i="5"/>
  <c r="AI18" i="5" s="1"/>
  <c r="AS17" i="5"/>
  <c r="AI17" i="5" s="1"/>
  <c r="AQ24" i="5"/>
  <c r="AI25" i="5" s="1"/>
  <c r="AS24" i="5"/>
  <c r="AI24" i="5" s="1"/>
  <c r="AQ31" i="5"/>
  <c r="AI32" i="5" s="1"/>
  <c r="AS31" i="5"/>
  <c r="AI31" i="5" s="1"/>
  <c r="AQ38" i="5"/>
  <c r="AI39" i="5" s="1"/>
  <c r="AS38" i="5"/>
  <c r="AI38" i="5" s="1"/>
  <c r="AQ45" i="5"/>
  <c r="AI46" i="5" s="1"/>
  <c r="AS45" i="5"/>
  <c r="AI45" i="5" s="1"/>
  <c r="AQ52" i="5"/>
  <c r="AI53" i="5" s="1"/>
  <c r="AS52" i="5"/>
  <c r="AI52" i="5" s="1"/>
  <c r="AQ59" i="5"/>
  <c r="AI60" i="5" s="1"/>
  <c r="AS59" i="5"/>
  <c r="AI59" i="5" s="1"/>
  <c r="AQ66" i="5"/>
  <c r="AI67" i="5" s="1"/>
  <c r="AS66" i="5"/>
  <c r="AI66" i="5" s="1"/>
  <c r="AQ73" i="5"/>
  <c r="AI74" i="5" s="1"/>
  <c r="AS73" i="5"/>
  <c r="AI73" i="5" s="1"/>
  <c r="AQ80" i="5"/>
  <c r="AI81" i="5" s="1"/>
  <c r="AS80" i="5"/>
  <c r="AI80" i="5" s="1"/>
  <c r="AQ87" i="5"/>
  <c r="AI88" i="5" s="1"/>
  <c r="AS87" i="5"/>
  <c r="AI87" i="5" s="1"/>
  <c r="AQ94" i="5"/>
  <c r="AI95" i="5" s="1"/>
  <c r="AS94" i="5"/>
  <c r="AI94" i="5" s="1"/>
  <c r="AQ101" i="5"/>
  <c r="AI102" i="5" s="1"/>
  <c r="AS101" i="5"/>
  <c r="AI101" i="5" s="1"/>
  <c r="AQ108" i="5"/>
  <c r="AI109" i="5" s="1"/>
  <c r="AS108" i="5"/>
  <c r="AI108" i="5" s="1"/>
  <c r="AQ115" i="5"/>
  <c r="AI116" i="5" s="1"/>
  <c r="AS115" i="5"/>
  <c r="AI115" i="5" s="1"/>
  <c r="AQ122" i="5"/>
  <c r="AI123" i="5" s="1"/>
  <c r="AS122" i="5"/>
  <c r="AI122" i="5" s="1"/>
  <c r="AQ129" i="5"/>
  <c r="AI130" i="5" s="1"/>
  <c r="AS129" i="5"/>
  <c r="AI129" i="5" s="1"/>
  <c r="AQ136" i="5"/>
  <c r="AI137" i="5" s="1"/>
  <c r="AS136" i="5"/>
  <c r="AI136" i="5" s="1"/>
  <c r="AQ143" i="5"/>
  <c r="AI144" i="5" s="1"/>
  <c r="AS143" i="5"/>
  <c r="AI143" i="5" s="1"/>
  <c r="AQ150" i="5"/>
  <c r="AI151" i="5" s="1"/>
  <c r="AS150" i="5"/>
  <c r="AI150" i="5" s="1"/>
  <c r="AQ157" i="5"/>
  <c r="AI158" i="5" s="1"/>
  <c r="AS157" i="5"/>
  <c r="AI157" i="5" s="1"/>
  <c r="AQ164" i="5"/>
  <c r="AI165" i="5" s="1"/>
  <c r="AS164" i="5"/>
  <c r="AI164" i="5" s="1"/>
  <c r="AQ171" i="5"/>
  <c r="AI172" i="5" s="1"/>
  <c r="AS171" i="5"/>
  <c r="AI171" i="5" s="1"/>
  <c r="AQ178" i="5"/>
  <c r="AI179" i="5" s="1"/>
  <c r="AS178" i="5"/>
  <c r="AI178" i="5" s="1"/>
  <c r="AQ185" i="5"/>
  <c r="AI186" i="5" s="1"/>
  <c r="AS185" i="5"/>
  <c r="AI185" i="5" s="1"/>
  <c r="AQ192" i="5"/>
  <c r="AI193" i="5" s="1"/>
  <c r="AS192" i="5"/>
  <c r="AI192" i="5" s="1"/>
  <c r="AQ199" i="5"/>
  <c r="AI200" i="5" s="1"/>
  <c r="AS199" i="5"/>
  <c r="AI199" i="5" s="1"/>
  <c r="AQ206" i="5"/>
  <c r="AI207" i="5" s="1"/>
  <c r="AS206" i="5"/>
  <c r="AI206" i="5" s="1"/>
  <c r="AQ213" i="5"/>
  <c r="AI214" i="5" s="1"/>
  <c r="AS213" i="5"/>
  <c r="AI213" i="5" s="1"/>
  <c r="AQ220" i="5"/>
  <c r="AI221" i="5" s="1"/>
  <c r="AS220" i="5"/>
  <c r="AI220" i="5" s="1"/>
  <c r="AQ227" i="5"/>
  <c r="AI228" i="5" s="1"/>
  <c r="AS227" i="5"/>
  <c r="AI227" i="5" s="1"/>
  <c r="AQ234" i="5"/>
  <c r="AI235" i="5" s="1"/>
  <c r="AS234" i="5"/>
  <c r="AI234" i="5" s="1"/>
  <c r="D22" i="11" l="1"/>
  <c r="E21" i="11"/>
  <c r="D23" i="11"/>
  <c r="G9" i="11"/>
  <c r="H7" i="11"/>
  <c r="G8" i="11"/>
  <c r="C30" i="11"/>
  <c r="D28" i="11"/>
  <c r="C29" i="11"/>
  <c r="E16" i="11"/>
  <c r="F14" i="11"/>
  <c r="E15" i="11"/>
  <c r="C35" i="11"/>
  <c r="C41" i="11"/>
  <c r="C8" i="5"/>
  <c r="E7" i="5"/>
  <c r="D8" i="5"/>
  <c r="AS10" i="5"/>
  <c r="AT150" i="5" s="1"/>
  <c r="AK150" i="5" s="1"/>
  <c r="B4" i="9"/>
  <c r="B3" i="9"/>
  <c r="C36" i="11" l="1"/>
  <c r="C37" i="11"/>
  <c r="D35" i="11"/>
  <c r="E28" i="11"/>
  <c r="D29" i="11"/>
  <c r="D30" i="11"/>
  <c r="E23" i="11"/>
  <c r="E22" i="11"/>
  <c r="F21" i="11"/>
  <c r="C48" i="11"/>
  <c r="C42" i="11"/>
  <c r="F15" i="11"/>
  <c r="G14" i="11"/>
  <c r="F16" i="11"/>
  <c r="H8" i="11"/>
  <c r="I7" i="11"/>
  <c r="H9" i="11"/>
  <c r="F7" i="5"/>
  <c r="E8" i="5"/>
  <c r="AT101" i="5"/>
  <c r="AK101" i="5" s="1"/>
  <c r="AT234" i="5"/>
  <c r="AK234" i="5" s="1"/>
  <c r="AT31" i="5"/>
  <c r="AK31" i="5" s="1"/>
  <c r="AT157" i="5"/>
  <c r="AK157" i="5" s="1"/>
  <c r="AT143" i="5"/>
  <c r="AK143" i="5" s="1"/>
  <c r="AT80" i="5"/>
  <c r="AK80" i="5" s="1"/>
  <c r="AT66" i="5"/>
  <c r="AK66" i="5" s="1"/>
  <c r="AT206" i="5"/>
  <c r="AK206" i="5" s="1"/>
  <c r="AT192" i="5"/>
  <c r="AK192" i="5" s="1"/>
  <c r="AT136" i="5"/>
  <c r="AK136" i="5" s="1"/>
  <c r="AT213" i="5"/>
  <c r="AK213" i="5" s="1"/>
  <c r="AT122" i="5"/>
  <c r="AK122" i="5" s="1"/>
  <c r="AT87" i="5"/>
  <c r="AK87" i="5" s="1"/>
  <c r="AT45" i="5"/>
  <c r="AK45" i="5" s="1"/>
  <c r="AT94" i="5"/>
  <c r="AK94" i="5" s="1"/>
  <c r="AT38" i="5"/>
  <c r="AK38" i="5" s="1"/>
  <c r="AI10" i="5"/>
  <c r="AT17" i="5"/>
  <c r="AK17" i="5" s="1"/>
  <c r="AT24" i="5"/>
  <c r="AK24" i="5" s="1"/>
  <c r="AT52" i="5"/>
  <c r="AK52" i="5" s="1"/>
  <c r="AT108" i="5"/>
  <c r="AK108" i="5" s="1"/>
  <c r="AT164" i="5"/>
  <c r="AK164" i="5" s="1"/>
  <c r="AT199" i="5"/>
  <c r="AK199" i="5" s="1"/>
  <c r="AT59" i="5"/>
  <c r="AK59" i="5" s="1"/>
  <c r="AT178" i="5"/>
  <c r="AK178" i="5" s="1"/>
  <c r="AT115" i="5"/>
  <c r="AK115" i="5" s="1"/>
  <c r="AT171" i="5"/>
  <c r="AK171" i="5" s="1"/>
  <c r="AT227" i="5"/>
  <c r="AK227" i="5" s="1"/>
  <c r="AT73" i="5"/>
  <c r="AK73" i="5" s="1"/>
  <c r="AT129" i="5"/>
  <c r="AK129" i="5" s="1"/>
  <c r="AT185" i="5"/>
  <c r="AK185" i="5" s="1"/>
  <c r="AT220" i="5"/>
  <c r="AK220" i="5" s="1"/>
  <c r="AT10" i="5"/>
  <c r="AK10" i="5" s="1"/>
  <c r="AQ10" i="5"/>
  <c r="G16" i="11" l="1"/>
  <c r="H14" i="11"/>
  <c r="G15" i="11"/>
  <c r="G21" i="11"/>
  <c r="F22" i="11"/>
  <c r="F23" i="11"/>
  <c r="I9" i="11"/>
  <c r="I8" i="11"/>
  <c r="J7" i="11"/>
  <c r="E29" i="11"/>
  <c r="E30" i="11"/>
  <c r="F28" i="11"/>
  <c r="C49" i="11"/>
  <c r="C55" i="11"/>
  <c r="C44" i="11"/>
  <c r="D42" i="11"/>
  <c r="C43" i="11"/>
  <c r="D36" i="11"/>
  <c r="D37" i="11"/>
  <c r="E35" i="11"/>
  <c r="G7" i="5"/>
  <c r="F8" i="5"/>
  <c r="AR24" i="5"/>
  <c r="AK25" i="5" s="1"/>
  <c r="AR80" i="5"/>
  <c r="AK81" i="5" s="1"/>
  <c r="AR136" i="5"/>
  <c r="AK137" i="5" s="1"/>
  <c r="AR178" i="5"/>
  <c r="AK179" i="5" s="1"/>
  <c r="AR213" i="5"/>
  <c r="AK214" i="5" s="1"/>
  <c r="AR52" i="5"/>
  <c r="AK53" i="5" s="1"/>
  <c r="AR122" i="5"/>
  <c r="AK123" i="5" s="1"/>
  <c r="AR66" i="5"/>
  <c r="AK67" i="5" s="1"/>
  <c r="AR45" i="5"/>
  <c r="AK46" i="5" s="1"/>
  <c r="AR220" i="5"/>
  <c r="AK221" i="5" s="1"/>
  <c r="AR234" i="5"/>
  <c r="AK235" i="5" s="1"/>
  <c r="AR227" i="5"/>
  <c r="AK228" i="5" s="1"/>
  <c r="AR171" i="5"/>
  <c r="AK172" i="5" s="1"/>
  <c r="AR115" i="5"/>
  <c r="AK116" i="5" s="1"/>
  <c r="AR59" i="5"/>
  <c r="AK60" i="5" s="1"/>
  <c r="AR157" i="5"/>
  <c r="AK158" i="5" s="1"/>
  <c r="AR101" i="5"/>
  <c r="AK102" i="5" s="1"/>
  <c r="AR192" i="5"/>
  <c r="AK193" i="5" s="1"/>
  <c r="AR17" i="5"/>
  <c r="AK18" i="5" s="1"/>
  <c r="AR108" i="5"/>
  <c r="AK109" i="5" s="1"/>
  <c r="AR150" i="5"/>
  <c r="AK151" i="5" s="1"/>
  <c r="AR94" i="5"/>
  <c r="AK95" i="5" s="1"/>
  <c r="AR164" i="5"/>
  <c r="AK165" i="5" s="1"/>
  <c r="AR199" i="5"/>
  <c r="AK200" i="5" s="1"/>
  <c r="AR31" i="5"/>
  <c r="AK32" i="5" s="1"/>
  <c r="AR185" i="5"/>
  <c r="AK186" i="5" s="1"/>
  <c r="AR129" i="5"/>
  <c r="AK130" i="5" s="1"/>
  <c r="AR38" i="5"/>
  <c r="AK39" i="5" s="1"/>
  <c r="AR206" i="5"/>
  <c r="AK207" i="5" s="1"/>
  <c r="AR143" i="5"/>
  <c r="AK144" i="5" s="1"/>
  <c r="AR87" i="5"/>
  <c r="AK88" i="5" s="1"/>
  <c r="AR73" i="5"/>
  <c r="AK74" i="5" s="1"/>
  <c r="AR10" i="5"/>
  <c r="AI11" i="5"/>
  <c r="F29" i="11" l="1"/>
  <c r="F30" i="11"/>
  <c r="G28" i="11"/>
  <c r="K7" i="11"/>
  <c r="J8" i="11"/>
  <c r="J9" i="11"/>
  <c r="I14" i="11"/>
  <c r="H15" i="11"/>
  <c r="H16" i="11"/>
  <c r="C62" i="11"/>
  <c r="C56" i="11"/>
  <c r="E37" i="11"/>
  <c r="F35" i="11"/>
  <c r="E36" i="11"/>
  <c r="E42" i="11"/>
  <c r="D43" i="11"/>
  <c r="D44" i="11"/>
  <c r="C50" i="11"/>
  <c r="C51" i="11"/>
  <c r="D49" i="11"/>
  <c r="G23" i="11"/>
  <c r="H21" i="11"/>
  <c r="G22" i="11"/>
  <c r="H7" i="5"/>
  <c r="G8" i="5"/>
  <c r="C13" i="5"/>
  <c r="C14" i="5" s="1"/>
  <c r="AK11" i="5"/>
  <c r="K9" i="11" l="1"/>
  <c r="K8" i="11"/>
  <c r="L7" i="11"/>
  <c r="H22" i="11"/>
  <c r="I21" i="11"/>
  <c r="H23" i="11"/>
  <c r="E43" i="11"/>
  <c r="E44" i="11"/>
  <c r="F42" i="11"/>
  <c r="C58" i="11"/>
  <c r="D56" i="11"/>
  <c r="C57" i="11"/>
  <c r="I16" i="11"/>
  <c r="J14" i="11"/>
  <c r="I15" i="11"/>
  <c r="G30" i="11"/>
  <c r="H28" i="11"/>
  <c r="G29" i="11"/>
  <c r="C63" i="11"/>
  <c r="C69" i="11"/>
  <c r="D50" i="11"/>
  <c r="D51" i="11"/>
  <c r="E49" i="11"/>
  <c r="G35" i="11"/>
  <c r="F36" i="11"/>
  <c r="F37" i="11"/>
  <c r="I7" i="5"/>
  <c r="H8" i="5"/>
  <c r="C15" i="5"/>
  <c r="D14" i="5"/>
  <c r="C20" i="5"/>
  <c r="C21" i="5" s="1"/>
  <c r="J15" i="11" l="1"/>
  <c r="K14" i="11"/>
  <c r="J16" i="11"/>
  <c r="I23" i="11"/>
  <c r="J21" i="11"/>
  <c r="I22" i="11"/>
  <c r="E56" i="11"/>
  <c r="D57" i="11"/>
  <c r="D58" i="11"/>
  <c r="C76" i="11"/>
  <c r="C70" i="11"/>
  <c r="F43" i="11"/>
  <c r="F44" i="11"/>
  <c r="G42" i="11"/>
  <c r="L8" i="11"/>
  <c r="M7" i="11"/>
  <c r="L9" i="11"/>
  <c r="G36" i="11"/>
  <c r="G37" i="11"/>
  <c r="H35" i="11"/>
  <c r="I28" i="11"/>
  <c r="H29" i="11"/>
  <c r="H30" i="11"/>
  <c r="E51" i="11"/>
  <c r="F49" i="11"/>
  <c r="E50" i="11"/>
  <c r="C64" i="11"/>
  <c r="C65" i="11"/>
  <c r="D63" i="11"/>
  <c r="J7" i="5"/>
  <c r="I8" i="5"/>
  <c r="C22" i="5"/>
  <c r="D21" i="5"/>
  <c r="D15" i="5"/>
  <c r="E14" i="5"/>
  <c r="C16" i="5"/>
  <c r="C9" i="5"/>
  <c r="C27" i="5"/>
  <c r="C28" i="5" s="1"/>
  <c r="D16" i="5"/>
  <c r="D64" i="11" l="1"/>
  <c r="D65" i="11"/>
  <c r="E63" i="11"/>
  <c r="G49" i="11"/>
  <c r="F50" i="11"/>
  <c r="F51" i="11"/>
  <c r="I29" i="11"/>
  <c r="I30" i="11"/>
  <c r="J28" i="11"/>
  <c r="G44" i="11"/>
  <c r="H42" i="11"/>
  <c r="G43" i="11"/>
  <c r="C72" i="11"/>
  <c r="D70" i="11"/>
  <c r="C71" i="11"/>
  <c r="E57" i="11"/>
  <c r="E58" i="11"/>
  <c r="F56" i="11"/>
  <c r="C83" i="11"/>
  <c r="C77" i="11"/>
  <c r="K16" i="11"/>
  <c r="K15" i="11"/>
  <c r="L14" i="11"/>
  <c r="H36" i="11"/>
  <c r="H37" i="11"/>
  <c r="I35" i="11"/>
  <c r="M9" i="11"/>
  <c r="N7" i="11"/>
  <c r="M8" i="11"/>
  <c r="K21" i="11"/>
  <c r="J22" i="11"/>
  <c r="J23" i="11"/>
  <c r="K7" i="5"/>
  <c r="J8" i="5"/>
  <c r="F14" i="5"/>
  <c r="E15" i="5"/>
  <c r="D28" i="5"/>
  <c r="C29" i="5"/>
  <c r="E21" i="5"/>
  <c r="D22" i="5"/>
  <c r="C23" i="5"/>
  <c r="D9" i="5"/>
  <c r="E9" i="5"/>
  <c r="C34" i="5"/>
  <c r="C35" i="5" s="1"/>
  <c r="D23" i="5"/>
  <c r="O7" i="11" l="1"/>
  <c r="N8" i="11"/>
  <c r="N9" i="11"/>
  <c r="E70" i="11"/>
  <c r="D71" i="11"/>
  <c r="D72" i="11"/>
  <c r="E65" i="11"/>
  <c r="F63" i="11"/>
  <c r="E64" i="11"/>
  <c r="F57" i="11"/>
  <c r="F58" i="11"/>
  <c r="G56" i="11"/>
  <c r="G50" i="11"/>
  <c r="G51" i="11"/>
  <c r="H49" i="11"/>
  <c r="C78" i="11"/>
  <c r="C79" i="11"/>
  <c r="D77" i="11"/>
  <c r="I42" i="11"/>
  <c r="H43" i="11"/>
  <c r="H44" i="11"/>
  <c r="K23" i="11"/>
  <c r="L21" i="11"/>
  <c r="K22" i="11"/>
  <c r="I37" i="11"/>
  <c r="J35" i="11"/>
  <c r="I36" i="11"/>
  <c r="M14" i="11"/>
  <c r="L15" i="11"/>
  <c r="L16" i="11"/>
  <c r="C84" i="11"/>
  <c r="C90" i="11"/>
  <c r="J29" i="11"/>
  <c r="J30" i="11"/>
  <c r="K28" i="11"/>
  <c r="L7" i="5"/>
  <c r="K8" i="5"/>
  <c r="E28" i="5"/>
  <c r="D29" i="5"/>
  <c r="C36" i="5"/>
  <c r="D35" i="5"/>
  <c r="F21" i="5"/>
  <c r="E22" i="5"/>
  <c r="F15" i="5"/>
  <c r="G14" i="5"/>
  <c r="G16" i="5" s="1"/>
  <c r="C30" i="5"/>
  <c r="E16" i="5"/>
  <c r="C41" i="5"/>
  <c r="C42" i="5" s="1"/>
  <c r="F9" i="5"/>
  <c r="G63" i="11" l="1"/>
  <c r="F64" i="11"/>
  <c r="F65" i="11"/>
  <c r="K30" i="11"/>
  <c r="L28" i="11"/>
  <c r="K29" i="11"/>
  <c r="C85" i="11"/>
  <c r="D84" i="11"/>
  <c r="C86" i="11"/>
  <c r="C91" i="11"/>
  <c r="C97" i="11"/>
  <c r="M16" i="11"/>
  <c r="N14" i="11"/>
  <c r="M15" i="11"/>
  <c r="G58" i="11"/>
  <c r="H56" i="11"/>
  <c r="G57" i="11"/>
  <c r="I43" i="11"/>
  <c r="I44" i="11"/>
  <c r="J42" i="11"/>
  <c r="H50" i="11"/>
  <c r="H51" i="11"/>
  <c r="I49" i="11"/>
  <c r="E71" i="11"/>
  <c r="E72" i="11"/>
  <c r="F70" i="11"/>
  <c r="L22" i="11"/>
  <c r="M21" i="11"/>
  <c r="L23" i="11"/>
  <c r="K35" i="11"/>
  <c r="J36" i="11"/>
  <c r="J37" i="11"/>
  <c r="D79" i="11"/>
  <c r="E77" i="11"/>
  <c r="D78" i="11"/>
  <c r="O9" i="11"/>
  <c r="P7" i="11"/>
  <c r="O8" i="11"/>
  <c r="M7" i="5"/>
  <c r="L8" i="5"/>
  <c r="D42" i="5"/>
  <c r="C43" i="5"/>
  <c r="H14" i="5"/>
  <c r="G15" i="5"/>
  <c r="D36" i="5"/>
  <c r="E35" i="5"/>
  <c r="G21" i="5"/>
  <c r="F22" i="5"/>
  <c r="F28" i="5"/>
  <c r="E29" i="5"/>
  <c r="E23" i="5"/>
  <c r="C37" i="5"/>
  <c r="F16" i="5"/>
  <c r="G9" i="5"/>
  <c r="F23" i="5"/>
  <c r="C48" i="5"/>
  <c r="C49" i="5" s="1"/>
  <c r="D37" i="5"/>
  <c r="M23" i="11" l="1"/>
  <c r="M22" i="11"/>
  <c r="N21" i="11"/>
  <c r="N15" i="11"/>
  <c r="O14" i="11"/>
  <c r="N16" i="11"/>
  <c r="P8" i="11"/>
  <c r="Q7" i="11"/>
  <c r="P9" i="11"/>
  <c r="F77" i="11"/>
  <c r="E78" i="11"/>
  <c r="E79" i="11"/>
  <c r="J43" i="11"/>
  <c r="J44" i="11"/>
  <c r="K42" i="11"/>
  <c r="I56" i="11"/>
  <c r="H57" i="11"/>
  <c r="H58" i="11"/>
  <c r="D85" i="11"/>
  <c r="D86" i="11"/>
  <c r="E84" i="11"/>
  <c r="I51" i="11"/>
  <c r="J49" i="11"/>
  <c r="I50" i="11"/>
  <c r="C98" i="11"/>
  <c r="C104" i="11"/>
  <c r="M28" i="11"/>
  <c r="L29" i="11"/>
  <c r="L30" i="11"/>
  <c r="K36" i="11"/>
  <c r="K37" i="11"/>
  <c r="L35" i="11"/>
  <c r="F71" i="11"/>
  <c r="F72" i="11"/>
  <c r="G70" i="11"/>
  <c r="C93" i="11"/>
  <c r="D91" i="11"/>
  <c r="C92" i="11"/>
  <c r="G64" i="11"/>
  <c r="G65" i="11"/>
  <c r="H63" i="11"/>
  <c r="N7" i="5"/>
  <c r="M8" i="5"/>
  <c r="G22" i="5"/>
  <c r="H21" i="5"/>
  <c r="F35" i="5"/>
  <c r="E36" i="5"/>
  <c r="C50" i="5"/>
  <c r="D49" i="5"/>
  <c r="D51" i="5" s="1"/>
  <c r="I14" i="5"/>
  <c r="H15" i="5"/>
  <c r="F29" i="5"/>
  <c r="G28" i="5"/>
  <c r="E42" i="5"/>
  <c r="D43" i="5"/>
  <c r="E30" i="5"/>
  <c r="C51" i="5"/>
  <c r="C44" i="5"/>
  <c r="F30" i="5"/>
  <c r="D44" i="5"/>
  <c r="G23" i="5"/>
  <c r="H9" i="5"/>
  <c r="C55" i="5"/>
  <c r="C56" i="5" s="1"/>
  <c r="O21" i="11" l="1"/>
  <c r="N22" i="11"/>
  <c r="N23" i="11"/>
  <c r="H64" i="11"/>
  <c r="H65" i="11"/>
  <c r="I63" i="11"/>
  <c r="M29" i="11"/>
  <c r="M30" i="11"/>
  <c r="N28" i="11"/>
  <c r="C105" i="11"/>
  <c r="C111" i="11"/>
  <c r="C100" i="11"/>
  <c r="C99" i="11"/>
  <c r="D98" i="11"/>
  <c r="E86" i="11"/>
  <c r="F84" i="11"/>
  <c r="E85" i="11"/>
  <c r="F78" i="11"/>
  <c r="F79" i="11"/>
  <c r="G77" i="11"/>
  <c r="G72" i="11"/>
  <c r="H70" i="11"/>
  <c r="G71" i="11"/>
  <c r="K49" i="11"/>
  <c r="J50" i="11"/>
  <c r="J51" i="11"/>
  <c r="K44" i="11"/>
  <c r="L42" i="11"/>
  <c r="K43" i="11"/>
  <c r="Q9" i="11"/>
  <c r="Q8" i="11"/>
  <c r="R7" i="11"/>
  <c r="E91" i="11"/>
  <c r="D92" i="11"/>
  <c r="D93" i="11"/>
  <c r="L36" i="11"/>
  <c r="L37" i="11"/>
  <c r="M35" i="11"/>
  <c r="I57" i="11"/>
  <c r="I58" i="11"/>
  <c r="J56" i="11"/>
  <c r="O16" i="11"/>
  <c r="P14" i="11"/>
  <c r="O15" i="11"/>
  <c r="O7" i="5"/>
  <c r="N8" i="5"/>
  <c r="E43" i="5"/>
  <c r="F42" i="5"/>
  <c r="I15" i="5"/>
  <c r="J14" i="5"/>
  <c r="G35" i="5"/>
  <c r="F36" i="5"/>
  <c r="D56" i="5"/>
  <c r="D58" i="5" s="1"/>
  <c r="C57" i="5"/>
  <c r="H28" i="5"/>
  <c r="G29" i="5"/>
  <c r="D50" i="5"/>
  <c r="E49" i="5"/>
  <c r="H22" i="5"/>
  <c r="I21" i="5"/>
  <c r="E37" i="5"/>
  <c r="C58" i="5"/>
  <c r="H16" i="5"/>
  <c r="H23" i="5"/>
  <c r="I16" i="5"/>
  <c r="I9" i="5"/>
  <c r="C62" i="5"/>
  <c r="C63" i="5" s="1"/>
  <c r="Q14" i="11" l="1"/>
  <c r="P15" i="11"/>
  <c r="P16" i="11"/>
  <c r="E93" i="11"/>
  <c r="F91" i="11"/>
  <c r="E92" i="11"/>
  <c r="I70" i="11"/>
  <c r="H71" i="11"/>
  <c r="H72" i="11"/>
  <c r="D99" i="11"/>
  <c r="E98" i="11"/>
  <c r="D100" i="11"/>
  <c r="C112" i="11"/>
  <c r="C118" i="11"/>
  <c r="S7" i="11"/>
  <c r="R8" i="11"/>
  <c r="R9" i="11"/>
  <c r="M42" i="11"/>
  <c r="L43" i="11"/>
  <c r="L44" i="11"/>
  <c r="K50" i="11"/>
  <c r="K51" i="11"/>
  <c r="L49" i="11"/>
  <c r="C107" i="11"/>
  <c r="D105" i="11"/>
  <c r="C106" i="11"/>
  <c r="M37" i="11"/>
  <c r="N35" i="11"/>
  <c r="M36" i="11"/>
  <c r="G78" i="11"/>
  <c r="G79" i="11"/>
  <c r="H77" i="11"/>
  <c r="G84" i="11"/>
  <c r="F85" i="11"/>
  <c r="F86" i="11"/>
  <c r="N29" i="11"/>
  <c r="N30" i="11"/>
  <c r="O28" i="11"/>
  <c r="I65" i="11"/>
  <c r="J63" i="11"/>
  <c r="I64" i="11"/>
  <c r="J57" i="11"/>
  <c r="J58" i="11"/>
  <c r="K56" i="11"/>
  <c r="O23" i="11"/>
  <c r="P21" i="11"/>
  <c r="O22" i="11"/>
  <c r="P7" i="5"/>
  <c r="O8" i="5"/>
  <c r="E56" i="5"/>
  <c r="D57" i="5"/>
  <c r="C64" i="5"/>
  <c r="D63" i="5"/>
  <c r="D65" i="5" s="1"/>
  <c r="J21" i="5"/>
  <c r="I22" i="5"/>
  <c r="F43" i="5"/>
  <c r="G42" i="5"/>
  <c r="E50" i="5"/>
  <c r="F49" i="5"/>
  <c r="K14" i="5"/>
  <c r="J15" i="5"/>
  <c r="I28" i="5"/>
  <c r="H29" i="5"/>
  <c r="G36" i="5"/>
  <c r="H35" i="5"/>
  <c r="E44" i="5"/>
  <c r="E51" i="5"/>
  <c r="F37" i="5"/>
  <c r="G30" i="5"/>
  <c r="C65" i="5"/>
  <c r="F44" i="5"/>
  <c r="J9" i="5"/>
  <c r="J16" i="5"/>
  <c r="H30" i="5"/>
  <c r="I23" i="5"/>
  <c r="C69" i="5"/>
  <c r="C70" i="5" s="1"/>
  <c r="H79" i="11" l="1"/>
  <c r="I77" i="11"/>
  <c r="H78" i="11"/>
  <c r="E105" i="11"/>
  <c r="D106" i="11"/>
  <c r="D107" i="11"/>
  <c r="M43" i="11"/>
  <c r="M44" i="11"/>
  <c r="N42" i="11"/>
  <c r="E100" i="11"/>
  <c r="F98" i="11"/>
  <c r="E99" i="11"/>
  <c r="I71" i="11"/>
  <c r="I72" i="11"/>
  <c r="J70" i="11"/>
  <c r="L50" i="11"/>
  <c r="L51" i="11"/>
  <c r="M49" i="11"/>
  <c r="S9" i="11"/>
  <c r="S8" i="11"/>
  <c r="T7" i="11"/>
  <c r="O30" i="11"/>
  <c r="P28" i="11"/>
  <c r="O29" i="11"/>
  <c r="O35" i="11"/>
  <c r="N36" i="11"/>
  <c r="N37" i="11"/>
  <c r="C119" i="11"/>
  <c r="C125" i="11"/>
  <c r="P22" i="11"/>
  <c r="Q21" i="11"/>
  <c r="P23" i="11"/>
  <c r="K58" i="11"/>
  <c r="L56" i="11"/>
  <c r="K57" i="11"/>
  <c r="K63" i="11"/>
  <c r="J64" i="11"/>
  <c r="J65" i="11"/>
  <c r="H84" i="11"/>
  <c r="G85" i="11"/>
  <c r="G86" i="11"/>
  <c r="C114" i="11"/>
  <c r="D112" i="11"/>
  <c r="C113" i="11"/>
  <c r="F92" i="11"/>
  <c r="G91" i="11"/>
  <c r="F93" i="11"/>
  <c r="Q16" i="11"/>
  <c r="R14" i="11"/>
  <c r="Q15" i="11"/>
  <c r="Q7" i="5"/>
  <c r="P8" i="5"/>
  <c r="I29" i="5"/>
  <c r="J28" i="5"/>
  <c r="E57" i="5"/>
  <c r="F56" i="5"/>
  <c r="F58" i="5" s="1"/>
  <c r="K15" i="5"/>
  <c r="L14" i="5"/>
  <c r="K21" i="5"/>
  <c r="J22" i="5"/>
  <c r="C71" i="5"/>
  <c r="D70" i="5"/>
  <c r="D72" i="5" s="1"/>
  <c r="H36" i="5"/>
  <c r="I35" i="5"/>
  <c r="H42" i="5"/>
  <c r="G43" i="5"/>
  <c r="E63" i="5"/>
  <c r="D64" i="5"/>
  <c r="G49" i="5"/>
  <c r="G51" i="5" s="1"/>
  <c r="F50" i="5"/>
  <c r="G37" i="5"/>
  <c r="E58" i="5"/>
  <c r="C72" i="5"/>
  <c r="F51" i="5"/>
  <c r="H37" i="5"/>
  <c r="I30" i="5"/>
  <c r="K9" i="5"/>
  <c r="J23" i="5"/>
  <c r="C76" i="5"/>
  <c r="C77" i="5" s="1"/>
  <c r="R15" i="11" l="1"/>
  <c r="S14" i="11"/>
  <c r="R16" i="11"/>
  <c r="H85" i="11"/>
  <c r="H86" i="11"/>
  <c r="I84" i="11"/>
  <c r="C121" i="11"/>
  <c r="D119" i="11"/>
  <c r="C120" i="11"/>
  <c r="E107" i="11"/>
  <c r="E106" i="11"/>
  <c r="F105" i="11"/>
  <c r="Q23" i="11"/>
  <c r="R21" i="11"/>
  <c r="Q22" i="11"/>
  <c r="Q28" i="11"/>
  <c r="P29" i="11"/>
  <c r="P30" i="11"/>
  <c r="J71" i="11"/>
  <c r="J72" i="11"/>
  <c r="K70" i="11"/>
  <c r="G98" i="11"/>
  <c r="F99" i="11"/>
  <c r="F100" i="11"/>
  <c r="K64" i="11"/>
  <c r="K65" i="11"/>
  <c r="L63" i="11"/>
  <c r="M51" i="11"/>
  <c r="N49" i="11"/>
  <c r="M50" i="11"/>
  <c r="J77" i="11"/>
  <c r="I78" i="11"/>
  <c r="I79" i="11"/>
  <c r="D113" i="11"/>
  <c r="E112" i="11"/>
  <c r="D114" i="11"/>
  <c r="M56" i="11"/>
  <c r="L57" i="11"/>
  <c r="L58" i="11"/>
  <c r="G93" i="11"/>
  <c r="H91" i="11"/>
  <c r="G92" i="11"/>
  <c r="C126" i="11"/>
  <c r="C132" i="11"/>
  <c r="O36" i="11"/>
  <c r="O37" i="11"/>
  <c r="P35" i="11"/>
  <c r="T8" i="11"/>
  <c r="U7" i="11"/>
  <c r="T9" i="11"/>
  <c r="N43" i="11"/>
  <c r="N44" i="11"/>
  <c r="O42" i="11"/>
  <c r="R7" i="5"/>
  <c r="Q8" i="5"/>
  <c r="I36" i="5"/>
  <c r="J35" i="5"/>
  <c r="G56" i="5"/>
  <c r="F57" i="5"/>
  <c r="F63" i="5"/>
  <c r="E64" i="5"/>
  <c r="K22" i="5"/>
  <c r="L21" i="5"/>
  <c r="D77" i="5"/>
  <c r="D79" i="5" s="1"/>
  <c r="C78" i="5"/>
  <c r="E70" i="5"/>
  <c r="D71" i="5"/>
  <c r="M14" i="5"/>
  <c r="L15" i="5"/>
  <c r="K28" i="5"/>
  <c r="J29" i="5"/>
  <c r="G50" i="5"/>
  <c r="H49" i="5"/>
  <c r="H51" i="5" s="1"/>
  <c r="I42" i="5"/>
  <c r="H43" i="5"/>
  <c r="E65" i="5"/>
  <c r="C79" i="5"/>
  <c r="G44" i="5"/>
  <c r="K16" i="5"/>
  <c r="K23" i="5"/>
  <c r="L9" i="5"/>
  <c r="I37" i="5"/>
  <c r="J30" i="5"/>
  <c r="L16" i="5"/>
  <c r="F65" i="5"/>
  <c r="C83" i="5"/>
  <c r="C84" i="5" s="1"/>
  <c r="U9" i="11" l="1"/>
  <c r="V7" i="11"/>
  <c r="U8" i="11"/>
  <c r="C139" i="11"/>
  <c r="C133" i="11"/>
  <c r="I91" i="11"/>
  <c r="H92" i="11"/>
  <c r="H93" i="11"/>
  <c r="M57" i="11"/>
  <c r="M58" i="11"/>
  <c r="N56" i="11"/>
  <c r="Q29" i="11"/>
  <c r="Q30" i="11"/>
  <c r="R28" i="11"/>
  <c r="O44" i="11"/>
  <c r="P42" i="11"/>
  <c r="O43" i="11"/>
  <c r="J78" i="11"/>
  <c r="J79" i="11"/>
  <c r="K77" i="11"/>
  <c r="L64" i="11"/>
  <c r="L65" i="11"/>
  <c r="M63" i="11"/>
  <c r="K72" i="11"/>
  <c r="L70" i="11"/>
  <c r="K71" i="11"/>
  <c r="P36" i="11"/>
  <c r="P37" i="11"/>
  <c r="Q35" i="11"/>
  <c r="C128" i="11"/>
  <c r="C127" i="11"/>
  <c r="D126" i="11"/>
  <c r="O49" i="11"/>
  <c r="N50" i="11"/>
  <c r="N51" i="11"/>
  <c r="G100" i="11"/>
  <c r="H98" i="11"/>
  <c r="G99" i="11"/>
  <c r="F106" i="11"/>
  <c r="G105" i="11"/>
  <c r="F107" i="11"/>
  <c r="E119" i="11"/>
  <c r="D120" i="11"/>
  <c r="D121" i="11"/>
  <c r="I86" i="11"/>
  <c r="I85" i="11"/>
  <c r="J84" i="11"/>
  <c r="S16" i="11"/>
  <c r="S15" i="11"/>
  <c r="T14" i="11"/>
  <c r="E114" i="11"/>
  <c r="F112" i="11"/>
  <c r="E113" i="11"/>
  <c r="S21" i="11"/>
  <c r="R22" i="11"/>
  <c r="R23" i="11"/>
  <c r="S7" i="5"/>
  <c r="R8" i="5"/>
  <c r="M21" i="5"/>
  <c r="L22" i="5"/>
  <c r="L28" i="5"/>
  <c r="K29" i="5"/>
  <c r="I43" i="5"/>
  <c r="J42" i="5"/>
  <c r="E71" i="5"/>
  <c r="F70" i="5"/>
  <c r="H56" i="5"/>
  <c r="H58" i="5" s="1"/>
  <c r="G57" i="5"/>
  <c r="C85" i="5"/>
  <c r="D84" i="5"/>
  <c r="G58" i="5"/>
  <c r="H50" i="5"/>
  <c r="I49" i="5"/>
  <c r="I51" i="5" s="1"/>
  <c r="J36" i="5"/>
  <c r="K35" i="5"/>
  <c r="M15" i="5"/>
  <c r="N14" i="5"/>
  <c r="E77" i="5"/>
  <c r="D78" i="5"/>
  <c r="G63" i="5"/>
  <c r="G65" i="5" s="1"/>
  <c r="F64" i="5"/>
  <c r="E72" i="5"/>
  <c r="H44" i="5"/>
  <c r="C86" i="5"/>
  <c r="K30" i="5"/>
  <c r="M16" i="5"/>
  <c r="L23" i="5"/>
  <c r="M9" i="5"/>
  <c r="I44" i="5"/>
  <c r="C90" i="5"/>
  <c r="C91" i="5" s="1"/>
  <c r="E121" i="11" l="1"/>
  <c r="F119" i="11"/>
  <c r="E120" i="11"/>
  <c r="N57" i="11"/>
  <c r="N58" i="11"/>
  <c r="O56" i="11"/>
  <c r="H99" i="11"/>
  <c r="I98" i="11"/>
  <c r="H100" i="11"/>
  <c r="O50" i="11"/>
  <c r="O51" i="11"/>
  <c r="P49" i="11"/>
  <c r="R29" i="11"/>
  <c r="R30" i="11"/>
  <c r="S28" i="11"/>
  <c r="I93" i="11"/>
  <c r="I92" i="11"/>
  <c r="J91" i="11"/>
  <c r="W7" i="11"/>
  <c r="V8" i="11"/>
  <c r="V9" i="11"/>
  <c r="M65" i="11"/>
  <c r="N63" i="11"/>
  <c r="M64" i="11"/>
  <c r="G107" i="11"/>
  <c r="H105" i="11"/>
  <c r="G106" i="11"/>
  <c r="D127" i="11"/>
  <c r="E126" i="11"/>
  <c r="D128" i="11"/>
  <c r="Q37" i="11"/>
  <c r="R35" i="11"/>
  <c r="Q36" i="11"/>
  <c r="M70" i="11"/>
  <c r="L71" i="11"/>
  <c r="L72" i="11"/>
  <c r="C135" i="11"/>
  <c r="D133" i="11"/>
  <c r="C134" i="11"/>
  <c r="U14" i="11"/>
  <c r="T15" i="11"/>
  <c r="T16" i="11"/>
  <c r="G112" i="11"/>
  <c r="F113" i="11"/>
  <c r="F114" i="11"/>
  <c r="S23" i="11"/>
  <c r="T21" i="11"/>
  <c r="S22" i="11"/>
  <c r="K84" i="11"/>
  <c r="J86" i="11"/>
  <c r="J85" i="11"/>
  <c r="K78" i="11"/>
  <c r="K79" i="11"/>
  <c r="L77" i="11"/>
  <c r="Q42" i="11"/>
  <c r="P43" i="11"/>
  <c r="P44" i="11"/>
  <c r="C140" i="11"/>
  <c r="C146" i="11"/>
  <c r="T7" i="5"/>
  <c r="S8" i="5"/>
  <c r="E78" i="5"/>
  <c r="F77" i="5"/>
  <c r="F79" i="5" s="1"/>
  <c r="D85" i="5"/>
  <c r="E84" i="5"/>
  <c r="G70" i="5"/>
  <c r="G72" i="5" s="1"/>
  <c r="F71" i="5"/>
  <c r="D86" i="5"/>
  <c r="N15" i="5"/>
  <c r="O14" i="5"/>
  <c r="J49" i="5"/>
  <c r="J51" i="5" s="1"/>
  <c r="I50" i="5"/>
  <c r="M28" i="5"/>
  <c r="L29" i="5"/>
  <c r="F72" i="5"/>
  <c r="G64" i="5"/>
  <c r="H63" i="5"/>
  <c r="H65" i="5" s="1"/>
  <c r="J43" i="5"/>
  <c r="K42" i="5"/>
  <c r="C92" i="5"/>
  <c r="D91" i="5"/>
  <c r="K36" i="5"/>
  <c r="L35" i="5"/>
  <c r="H57" i="5"/>
  <c r="I56" i="5"/>
  <c r="N21" i="5"/>
  <c r="M22" i="5"/>
  <c r="E79" i="5"/>
  <c r="J37" i="5"/>
  <c r="C93" i="5"/>
  <c r="N16" i="5"/>
  <c r="J44" i="5"/>
  <c r="K37" i="5"/>
  <c r="N9" i="5"/>
  <c r="M23" i="5"/>
  <c r="L30" i="5"/>
  <c r="C97" i="5"/>
  <c r="C98" i="5" s="1"/>
  <c r="E133" i="11" l="1"/>
  <c r="D134" i="11"/>
  <c r="D135" i="11"/>
  <c r="O58" i="11"/>
  <c r="P56" i="11"/>
  <c r="O57" i="11"/>
  <c r="L84" i="11"/>
  <c r="K85" i="11"/>
  <c r="K86" i="11"/>
  <c r="F120" i="11"/>
  <c r="G119" i="11"/>
  <c r="F121" i="11"/>
  <c r="U16" i="11"/>
  <c r="V14" i="11"/>
  <c r="U15" i="11"/>
  <c r="E128" i="11"/>
  <c r="F126" i="11"/>
  <c r="E127" i="11"/>
  <c r="I105" i="11"/>
  <c r="H106" i="11"/>
  <c r="H107" i="11"/>
  <c r="S30" i="11"/>
  <c r="T28" i="11"/>
  <c r="S29" i="11"/>
  <c r="I100" i="11"/>
  <c r="J98" i="11"/>
  <c r="I99" i="11"/>
  <c r="M71" i="11"/>
  <c r="M72" i="11"/>
  <c r="N70" i="11"/>
  <c r="O63" i="11"/>
  <c r="N64" i="11"/>
  <c r="N65" i="11"/>
  <c r="W9" i="11"/>
  <c r="X7" i="11"/>
  <c r="W8" i="11"/>
  <c r="P50" i="11"/>
  <c r="P51" i="11"/>
  <c r="Q49" i="11"/>
  <c r="C153" i="11"/>
  <c r="C147" i="11"/>
  <c r="Q43" i="11"/>
  <c r="Q44" i="11"/>
  <c r="R42" i="11"/>
  <c r="C141" i="11"/>
  <c r="C142" i="11"/>
  <c r="D140" i="11"/>
  <c r="L79" i="11"/>
  <c r="M77" i="11"/>
  <c r="L78" i="11"/>
  <c r="T22" i="11"/>
  <c r="U21" i="11"/>
  <c r="T23" i="11"/>
  <c r="G114" i="11"/>
  <c r="G113" i="11"/>
  <c r="H112" i="11"/>
  <c r="S35" i="11"/>
  <c r="R36" i="11"/>
  <c r="R37" i="11"/>
  <c r="J92" i="11"/>
  <c r="K91" i="11"/>
  <c r="J93" i="11"/>
  <c r="U7" i="5"/>
  <c r="T8" i="5"/>
  <c r="E91" i="5"/>
  <c r="D92" i="5"/>
  <c r="M29" i="5"/>
  <c r="N28" i="5"/>
  <c r="E85" i="5"/>
  <c r="F84" i="5"/>
  <c r="F86" i="5" s="1"/>
  <c r="C99" i="5"/>
  <c r="D98" i="5"/>
  <c r="D100" i="5" s="1"/>
  <c r="D93" i="5"/>
  <c r="M35" i="5"/>
  <c r="L36" i="5"/>
  <c r="L42" i="5"/>
  <c r="K43" i="5"/>
  <c r="K49" i="5"/>
  <c r="K51" i="5" s="1"/>
  <c r="J50" i="5"/>
  <c r="G77" i="5"/>
  <c r="F78" i="5"/>
  <c r="I57" i="5"/>
  <c r="J56" i="5"/>
  <c r="I63" i="5"/>
  <c r="H64" i="5"/>
  <c r="I58" i="5"/>
  <c r="O21" i="5"/>
  <c r="N22" i="5"/>
  <c r="O15" i="5"/>
  <c r="P14" i="5"/>
  <c r="H70" i="5"/>
  <c r="G71" i="5"/>
  <c r="E86" i="5"/>
  <c r="C100" i="5"/>
  <c r="N23" i="5"/>
  <c r="K44" i="5"/>
  <c r="O16" i="5"/>
  <c r="O9" i="5"/>
  <c r="M30" i="5"/>
  <c r="L37" i="5"/>
  <c r="C104" i="5"/>
  <c r="C105" i="5" s="1"/>
  <c r="S36" i="11" l="1"/>
  <c r="S37" i="11"/>
  <c r="T35" i="11"/>
  <c r="N77" i="11"/>
  <c r="M78" i="11"/>
  <c r="M79" i="11"/>
  <c r="N71" i="11"/>
  <c r="N72" i="11"/>
  <c r="O70" i="11"/>
  <c r="K98" i="11"/>
  <c r="J99" i="11"/>
  <c r="J100" i="11"/>
  <c r="G121" i="11"/>
  <c r="H119" i="11"/>
  <c r="G120" i="11"/>
  <c r="L85" i="11"/>
  <c r="M84" i="11"/>
  <c r="L86" i="11"/>
  <c r="Q51" i="11"/>
  <c r="R49" i="11"/>
  <c r="Q50" i="11"/>
  <c r="U28" i="11"/>
  <c r="T29" i="11"/>
  <c r="T30" i="11"/>
  <c r="C149" i="11"/>
  <c r="C148" i="11"/>
  <c r="D147" i="11"/>
  <c r="G126" i="11"/>
  <c r="F127" i="11"/>
  <c r="F128" i="11"/>
  <c r="V15" i="11"/>
  <c r="W14" i="11"/>
  <c r="V16" i="11"/>
  <c r="K93" i="11"/>
  <c r="L91" i="11"/>
  <c r="K92" i="11"/>
  <c r="X8" i="11"/>
  <c r="Y7" i="11"/>
  <c r="X9" i="11"/>
  <c r="O64" i="11"/>
  <c r="O65" i="11"/>
  <c r="P63" i="11"/>
  <c r="I107" i="11"/>
  <c r="J105" i="11"/>
  <c r="I106" i="11"/>
  <c r="H113" i="11"/>
  <c r="I112" i="11"/>
  <c r="H114" i="11"/>
  <c r="U23" i="11"/>
  <c r="U22" i="11"/>
  <c r="V21" i="11"/>
  <c r="D141" i="11"/>
  <c r="D142" i="11"/>
  <c r="E140" i="11"/>
  <c r="R43" i="11"/>
  <c r="R44" i="11"/>
  <c r="S42" i="11"/>
  <c r="C154" i="11"/>
  <c r="C160" i="11"/>
  <c r="Q56" i="11"/>
  <c r="P57" i="11"/>
  <c r="P58" i="11"/>
  <c r="E134" i="11"/>
  <c r="E135" i="11"/>
  <c r="F133" i="11"/>
  <c r="V7" i="5"/>
  <c r="U8" i="5"/>
  <c r="J63" i="5"/>
  <c r="J65" i="5" s="1"/>
  <c r="I64" i="5"/>
  <c r="G78" i="5"/>
  <c r="H77" i="5"/>
  <c r="H79" i="5" s="1"/>
  <c r="M42" i="5"/>
  <c r="L43" i="5"/>
  <c r="D99" i="5"/>
  <c r="E98" i="5"/>
  <c r="N29" i="5"/>
  <c r="O28" i="5"/>
  <c r="C106" i="5"/>
  <c r="D105" i="5"/>
  <c r="D107" i="5" s="1"/>
  <c r="I65" i="5"/>
  <c r="H71" i="5"/>
  <c r="I70" i="5"/>
  <c r="I72" i="5" s="1"/>
  <c r="O22" i="5"/>
  <c r="P21" i="5"/>
  <c r="K56" i="5"/>
  <c r="K58" i="5" s="1"/>
  <c r="J57" i="5"/>
  <c r="G79" i="5"/>
  <c r="J58" i="5"/>
  <c r="P15" i="5"/>
  <c r="Q14" i="5"/>
  <c r="K50" i="5"/>
  <c r="L49" i="5"/>
  <c r="L51" i="5" s="1"/>
  <c r="N35" i="5"/>
  <c r="M36" i="5"/>
  <c r="F85" i="5"/>
  <c r="G84" i="5"/>
  <c r="E92" i="5"/>
  <c r="F91" i="5"/>
  <c r="F93" i="5" s="1"/>
  <c r="E93" i="5"/>
  <c r="H72" i="5"/>
  <c r="C107" i="5"/>
  <c r="N30" i="5"/>
  <c r="L44" i="5"/>
  <c r="M37" i="5"/>
  <c r="P9" i="5"/>
  <c r="O23" i="5"/>
  <c r="C111" i="5"/>
  <c r="C112" i="5" s="1"/>
  <c r="U29" i="11" l="1"/>
  <c r="U30" i="11"/>
  <c r="V28" i="11"/>
  <c r="I119" i="11"/>
  <c r="H120" i="11"/>
  <c r="H121" i="11"/>
  <c r="C167" i="11"/>
  <c r="C161" i="11"/>
  <c r="I114" i="11"/>
  <c r="J112" i="11"/>
  <c r="I113" i="11"/>
  <c r="W16" i="11"/>
  <c r="X14" i="11"/>
  <c r="W15" i="11"/>
  <c r="K100" i="11"/>
  <c r="K99" i="11"/>
  <c r="L98" i="11"/>
  <c r="D154" i="11"/>
  <c r="C155" i="11"/>
  <c r="C156" i="11"/>
  <c r="E142" i="11"/>
  <c r="F140" i="11"/>
  <c r="E141" i="11"/>
  <c r="M91" i="11"/>
  <c r="L92" i="11"/>
  <c r="L93" i="11"/>
  <c r="D149" i="11"/>
  <c r="E147" i="11"/>
  <c r="D148" i="11"/>
  <c r="S49" i="11"/>
  <c r="R50" i="11"/>
  <c r="R51" i="11"/>
  <c r="O72" i="11"/>
  <c r="P70" i="11"/>
  <c r="O71" i="11"/>
  <c r="Q57" i="11"/>
  <c r="Q58" i="11"/>
  <c r="R56" i="11"/>
  <c r="T36" i="11"/>
  <c r="T37" i="11"/>
  <c r="U35" i="11"/>
  <c r="W21" i="11"/>
  <c r="V22" i="11"/>
  <c r="V23" i="11"/>
  <c r="J106" i="11"/>
  <c r="K105" i="11"/>
  <c r="J107" i="11"/>
  <c r="G128" i="11"/>
  <c r="H126" i="11"/>
  <c r="G127" i="11"/>
  <c r="M86" i="11"/>
  <c r="M85" i="11"/>
  <c r="N84" i="11"/>
  <c r="F134" i="11"/>
  <c r="F135" i="11"/>
  <c r="G133" i="11"/>
  <c r="S44" i="11"/>
  <c r="T42" i="11"/>
  <c r="S43" i="11"/>
  <c r="P64" i="11"/>
  <c r="P65" i="11"/>
  <c r="Q63" i="11"/>
  <c r="Y9" i="11"/>
  <c r="Y8" i="11"/>
  <c r="Z7" i="11"/>
  <c r="N78" i="11"/>
  <c r="N79" i="11"/>
  <c r="O77" i="11"/>
  <c r="W7" i="5"/>
  <c r="V8" i="5"/>
  <c r="E105" i="5"/>
  <c r="D106" i="5"/>
  <c r="F98" i="5"/>
  <c r="F100" i="5" s="1"/>
  <c r="E99" i="5"/>
  <c r="I77" i="5"/>
  <c r="I79" i="5" s="1"/>
  <c r="H78" i="5"/>
  <c r="C113" i="5"/>
  <c r="D112" i="5"/>
  <c r="D114" i="5" s="1"/>
  <c r="F92" i="5"/>
  <c r="G91" i="5"/>
  <c r="R14" i="5"/>
  <c r="Q15" i="5"/>
  <c r="J70" i="5"/>
  <c r="J72" i="5" s="1"/>
  <c r="I71" i="5"/>
  <c r="O35" i="5"/>
  <c r="N36" i="5"/>
  <c r="L56" i="5"/>
  <c r="L58" i="5" s="1"/>
  <c r="K57" i="5"/>
  <c r="P28" i="5"/>
  <c r="O29" i="5"/>
  <c r="H84" i="5"/>
  <c r="H86" i="5" s="1"/>
  <c r="G85" i="5"/>
  <c r="L50" i="5"/>
  <c r="M49" i="5"/>
  <c r="P22" i="5"/>
  <c r="Q21" i="5"/>
  <c r="M43" i="5"/>
  <c r="N42" i="5"/>
  <c r="K63" i="5"/>
  <c r="K65" i="5" s="1"/>
  <c r="J64" i="5"/>
  <c r="E100" i="5"/>
  <c r="G86" i="5"/>
  <c r="C114" i="5"/>
  <c r="P16" i="5"/>
  <c r="Q16" i="5"/>
  <c r="O30" i="5"/>
  <c r="P23" i="5"/>
  <c r="N37" i="5"/>
  <c r="M44" i="5"/>
  <c r="Q9" i="5"/>
  <c r="C118" i="5"/>
  <c r="C119" i="5" s="1"/>
  <c r="G135" i="11" l="1"/>
  <c r="G134" i="11"/>
  <c r="H133" i="11"/>
  <c r="U37" i="11"/>
  <c r="V35" i="11"/>
  <c r="U36" i="11"/>
  <c r="G140" i="11"/>
  <c r="F141" i="11"/>
  <c r="F142" i="11"/>
  <c r="C168" i="11"/>
  <c r="C174" i="11"/>
  <c r="U42" i="11"/>
  <c r="T43" i="11"/>
  <c r="T44" i="11"/>
  <c r="H127" i="11"/>
  <c r="I126" i="11"/>
  <c r="H128" i="11"/>
  <c r="I121" i="11"/>
  <c r="I120" i="11"/>
  <c r="J119" i="11"/>
  <c r="Q65" i="11"/>
  <c r="R63" i="11"/>
  <c r="Q64" i="11"/>
  <c r="E148" i="11"/>
  <c r="E149" i="11"/>
  <c r="F147" i="11"/>
  <c r="M93" i="11"/>
  <c r="N91" i="11"/>
  <c r="M92" i="11"/>
  <c r="D155" i="11"/>
  <c r="D156" i="11"/>
  <c r="E154" i="11"/>
  <c r="K112" i="11"/>
  <c r="J113" i="11"/>
  <c r="J114" i="11"/>
  <c r="V29" i="11"/>
  <c r="V30" i="11"/>
  <c r="W28" i="11"/>
  <c r="AA7" i="11"/>
  <c r="Z8" i="11"/>
  <c r="Z9" i="11"/>
  <c r="L99" i="11"/>
  <c r="M98" i="11"/>
  <c r="L100" i="11"/>
  <c r="Y14" i="11"/>
  <c r="X15" i="11"/>
  <c r="X16" i="11"/>
  <c r="O78" i="11"/>
  <c r="O79" i="11"/>
  <c r="P77" i="11"/>
  <c r="O84" i="11"/>
  <c r="N85" i="11"/>
  <c r="N86" i="11"/>
  <c r="K107" i="11"/>
  <c r="L105" i="11"/>
  <c r="K106" i="11"/>
  <c r="W23" i="11"/>
  <c r="X21" i="11"/>
  <c r="W22" i="11"/>
  <c r="R57" i="11"/>
  <c r="R58" i="11"/>
  <c r="S56" i="11"/>
  <c r="Q70" i="11"/>
  <c r="P71" i="11"/>
  <c r="P72" i="11"/>
  <c r="S50" i="11"/>
  <c r="S51" i="11"/>
  <c r="T49" i="11"/>
  <c r="C163" i="11"/>
  <c r="D161" i="11"/>
  <c r="C162" i="11"/>
  <c r="X7" i="5"/>
  <c r="W8" i="5"/>
  <c r="N43" i="5"/>
  <c r="O42" i="5"/>
  <c r="N49" i="5"/>
  <c r="N51" i="5" s="1"/>
  <c r="M50" i="5"/>
  <c r="D113" i="5"/>
  <c r="E112" i="5"/>
  <c r="Q28" i="5"/>
  <c r="P29" i="5"/>
  <c r="O36" i="5"/>
  <c r="P35" i="5"/>
  <c r="R15" i="5"/>
  <c r="S14" i="5"/>
  <c r="G98" i="5"/>
  <c r="G100" i="5" s="1"/>
  <c r="F99" i="5"/>
  <c r="Q22" i="5"/>
  <c r="R21" i="5"/>
  <c r="G92" i="5"/>
  <c r="H91" i="5"/>
  <c r="H93" i="5" s="1"/>
  <c r="D119" i="5"/>
  <c r="D121" i="5" s="1"/>
  <c r="C120" i="5"/>
  <c r="K64" i="5"/>
  <c r="L63" i="5"/>
  <c r="L65" i="5" s="1"/>
  <c r="H85" i="5"/>
  <c r="I84" i="5"/>
  <c r="I86" i="5" s="1"/>
  <c r="L57" i="5"/>
  <c r="M56" i="5"/>
  <c r="J71" i="5"/>
  <c r="K70" i="5"/>
  <c r="K72" i="5" s="1"/>
  <c r="I78" i="5"/>
  <c r="J77" i="5"/>
  <c r="F105" i="5"/>
  <c r="F107" i="5" s="1"/>
  <c r="E106" i="5"/>
  <c r="E107" i="5"/>
  <c r="G93" i="5"/>
  <c r="C121" i="5"/>
  <c r="N44" i="5"/>
  <c r="R16" i="5"/>
  <c r="R9" i="5"/>
  <c r="O37" i="5"/>
  <c r="Q23" i="5"/>
  <c r="P30" i="5"/>
  <c r="C125" i="5"/>
  <c r="C126" i="5" s="1"/>
  <c r="T50" i="11" l="1"/>
  <c r="T51" i="11"/>
  <c r="U49" i="11"/>
  <c r="E161" i="11"/>
  <c r="D162" i="11"/>
  <c r="D163" i="11"/>
  <c r="Q71" i="11"/>
  <c r="Q72" i="11"/>
  <c r="R70" i="11"/>
  <c r="M105" i="11"/>
  <c r="L106" i="11"/>
  <c r="L107" i="11"/>
  <c r="O86" i="11"/>
  <c r="P84" i="11"/>
  <c r="O85" i="11"/>
  <c r="W30" i="11"/>
  <c r="X28" i="11"/>
  <c r="W29" i="11"/>
  <c r="J120" i="11"/>
  <c r="K119" i="11"/>
  <c r="J121" i="11"/>
  <c r="I128" i="11"/>
  <c r="J126" i="11"/>
  <c r="I127" i="11"/>
  <c r="U43" i="11"/>
  <c r="U44" i="11"/>
  <c r="V42" i="11"/>
  <c r="S58" i="11"/>
  <c r="T56" i="11"/>
  <c r="S57" i="11"/>
  <c r="M100" i="11"/>
  <c r="N98" i="11"/>
  <c r="M99" i="11"/>
  <c r="C175" i="11"/>
  <c r="C181" i="11"/>
  <c r="G141" i="11"/>
  <c r="G142" i="11"/>
  <c r="H140" i="11"/>
  <c r="I133" i="11"/>
  <c r="H134" i="11"/>
  <c r="H135" i="11"/>
  <c r="X22" i="11"/>
  <c r="Y21" i="11"/>
  <c r="X23" i="11"/>
  <c r="P79" i="11"/>
  <c r="Q77" i="11"/>
  <c r="P78" i="11"/>
  <c r="K114" i="11"/>
  <c r="L112" i="11"/>
  <c r="K113" i="11"/>
  <c r="F148" i="11"/>
  <c r="F149" i="11"/>
  <c r="G147" i="11"/>
  <c r="S63" i="11"/>
  <c r="R64" i="11"/>
  <c r="R65" i="11"/>
  <c r="C169" i="11"/>
  <c r="C170" i="11"/>
  <c r="D168" i="11"/>
  <c r="Y16" i="11"/>
  <c r="Z14" i="11"/>
  <c r="Y15" i="11"/>
  <c r="AA9" i="11"/>
  <c r="AA8" i="11"/>
  <c r="AB7" i="11"/>
  <c r="E156" i="11"/>
  <c r="E155" i="11"/>
  <c r="F154" i="11"/>
  <c r="N92" i="11"/>
  <c r="O91" i="11"/>
  <c r="N93" i="11"/>
  <c r="W35" i="11"/>
  <c r="V36" i="11"/>
  <c r="V37" i="11"/>
  <c r="Y7" i="5"/>
  <c r="X8" i="5"/>
  <c r="L70" i="5"/>
  <c r="L72" i="5" s="1"/>
  <c r="K71" i="5"/>
  <c r="I85" i="5"/>
  <c r="J84" i="5"/>
  <c r="J86" i="5" s="1"/>
  <c r="S21" i="5"/>
  <c r="R22" i="5"/>
  <c r="T14" i="5"/>
  <c r="S15" i="5"/>
  <c r="C127" i="5"/>
  <c r="D126" i="5"/>
  <c r="D128" i="5" s="1"/>
  <c r="G105" i="5"/>
  <c r="G107" i="5" s="1"/>
  <c r="F106" i="5"/>
  <c r="D120" i="5"/>
  <c r="E119" i="5"/>
  <c r="R28" i="5"/>
  <c r="Q29" i="5"/>
  <c r="O49" i="5"/>
  <c r="O51" i="5" s="1"/>
  <c r="N50" i="5"/>
  <c r="J78" i="5"/>
  <c r="K77" i="5"/>
  <c r="N56" i="5"/>
  <c r="M57" i="5"/>
  <c r="M63" i="5"/>
  <c r="M65" i="5" s="1"/>
  <c r="L64" i="5"/>
  <c r="I91" i="5"/>
  <c r="I93" i="5" s="1"/>
  <c r="H92" i="5"/>
  <c r="Q35" i="5"/>
  <c r="P36" i="5"/>
  <c r="E113" i="5"/>
  <c r="F112" i="5"/>
  <c r="F114" i="5" s="1"/>
  <c r="P42" i="5"/>
  <c r="O43" i="5"/>
  <c r="G99" i="5"/>
  <c r="H98" i="5"/>
  <c r="H100" i="5" s="1"/>
  <c r="E114" i="5"/>
  <c r="J79" i="5"/>
  <c r="C128" i="5"/>
  <c r="P37" i="5"/>
  <c r="O44" i="5"/>
  <c r="Q30" i="5"/>
  <c r="R23" i="5"/>
  <c r="S9" i="5"/>
  <c r="S16" i="5"/>
  <c r="C132" i="5"/>
  <c r="C133" i="5" s="1"/>
  <c r="O98" i="11" l="1"/>
  <c r="N99" i="11"/>
  <c r="N100" i="11"/>
  <c r="K121" i="11"/>
  <c r="L119" i="11"/>
  <c r="K120" i="11"/>
  <c r="F161" i="11"/>
  <c r="E162" i="11"/>
  <c r="E163" i="11"/>
  <c r="O93" i="11"/>
  <c r="P91" i="11"/>
  <c r="O92" i="11"/>
  <c r="AB8" i="11"/>
  <c r="AC7" i="11"/>
  <c r="AB9" i="11"/>
  <c r="Z15" i="11"/>
  <c r="AA14" i="11"/>
  <c r="Z16" i="11"/>
  <c r="S64" i="11"/>
  <c r="S65" i="11"/>
  <c r="T63" i="11"/>
  <c r="R77" i="11"/>
  <c r="Q78" i="11"/>
  <c r="Q79" i="11"/>
  <c r="Y23" i="11"/>
  <c r="Z21" i="11"/>
  <c r="Y22" i="11"/>
  <c r="I134" i="11"/>
  <c r="I135" i="11"/>
  <c r="J133" i="11"/>
  <c r="C182" i="11"/>
  <c r="C188" i="11"/>
  <c r="V43" i="11"/>
  <c r="V44" i="11"/>
  <c r="W42" i="11"/>
  <c r="K126" i="11"/>
  <c r="J127" i="11"/>
  <c r="J128" i="11"/>
  <c r="U51" i="11"/>
  <c r="V49" i="11"/>
  <c r="U50" i="11"/>
  <c r="W36" i="11"/>
  <c r="W37" i="11"/>
  <c r="X35" i="11"/>
  <c r="G154" i="11"/>
  <c r="F156" i="11"/>
  <c r="F155" i="11"/>
  <c r="G149" i="11"/>
  <c r="G148" i="11"/>
  <c r="H147" i="11"/>
  <c r="L113" i="11"/>
  <c r="M112" i="11"/>
  <c r="L114" i="11"/>
  <c r="H141" i="11"/>
  <c r="H142" i="11"/>
  <c r="I140" i="11"/>
  <c r="C177" i="11"/>
  <c r="D175" i="11"/>
  <c r="C176" i="11"/>
  <c r="P85" i="11"/>
  <c r="Q84" i="11"/>
  <c r="P86" i="11"/>
  <c r="M107" i="11"/>
  <c r="M106" i="11"/>
  <c r="N105" i="11"/>
  <c r="D169" i="11"/>
  <c r="D170" i="11"/>
  <c r="E168" i="11"/>
  <c r="U56" i="11"/>
  <c r="T57" i="11"/>
  <c r="T58" i="11"/>
  <c r="Y28" i="11"/>
  <c r="X29" i="11"/>
  <c r="X30" i="11"/>
  <c r="R71" i="11"/>
  <c r="R72" i="11"/>
  <c r="S70" i="11"/>
  <c r="Z7" i="5"/>
  <c r="Y8" i="5"/>
  <c r="L77" i="5"/>
  <c r="L79" i="5" s="1"/>
  <c r="K78" i="5"/>
  <c r="K84" i="5"/>
  <c r="J85" i="5"/>
  <c r="C134" i="5"/>
  <c r="D133" i="5"/>
  <c r="D135" i="5" s="1"/>
  <c r="K79" i="5"/>
  <c r="Q42" i="5"/>
  <c r="P43" i="5"/>
  <c r="Q36" i="5"/>
  <c r="R35" i="5"/>
  <c r="N63" i="5"/>
  <c r="M64" i="5"/>
  <c r="R29" i="5"/>
  <c r="S28" i="5"/>
  <c r="G106" i="5"/>
  <c r="H105" i="5"/>
  <c r="H107" i="5" s="1"/>
  <c r="T15" i="5"/>
  <c r="U14" i="5"/>
  <c r="H99" i="5"/>
  <c r="I98" i="5"/>
  <c r="I100" i="5" s="1"/>
  <c r="G112" i="5"/>
  <c r="G114" i="5" s="1"/>
  <c r="F113" i="5"/>
  <c r="F119" i="5"/>
  <c r="F121" i="5" s="1"/>
  <c r="E120" i="5"/>
  <c r="D127" i="5"/>
  <c r="E126" i="5"/>
  <c r="J91" i="5"/>
  <c r="J93" i="5" s="1"/>
  <c r="I92" i="5"/>
  <c r="N57" i="5"/>
  <c r="O56" i="5"/>
  <c r="O50" i="5"/>
  <c r="P49" i="5"/>
  <c r="P51" i="5" s="1"/>
  <c r="S22" i="5"/>
  <c r="T21" i="5"/>
  <c r="M70" i="5"/>
  <c r="L71" i="5"/>
  <c r="E121" i="5"/>
  <c r="C135" i="5"/>
  <c r="P44" i="5"/>
  <c r="S23" i="5"/>
  <c r="Q37" i="5"/>
  <c r="K86" i="5"/>
  <c r="R30" i="5"/>
  <c r="T9" i="5"/>
  <c r="C139" i="5"/>
  <c r="C140" i="5" s="1"/>
  <c r="D176" i="11" l="1"/>
  <c r="E175" i="11"/>
  <c r="D177" i="11"/>
  <c r="I142" i="11"/>
  <c r="J140" i="11"/>
  <c r="I141" i="11"/>
  <c r="M114" i="11"/>
  <c r="N112" i="11"/>
  <c r="M113" i="11"/>
  <c r="Q91" i="11"/>
  <c r="P92" i="11"/>
  <c r="P93" i="11"/>
  <c r="F162" i="11"/>
  <c r="F163" i="11"/>
  <c r="G161" i="11"/>
  <c r="S72" i="11"/>
  <c r="T70" i="11"/>
  <c r="S71" i="11"/>
  <c r="U57" i="11"/>
  <c r="U58" i="11"/>
  <c r="V56" i="11"/>
  <c r="N106" i="11"/>
  <c r="O105" i="11"/>
  <c r="N107" i="11"/>
  <c r="Q86" i="11"/>
  <c r="R84" i="11"/>
  <c r="Q85" i="11"/>
  <c r="H154" i="11"/>
  <c r="G155" i="11"/>
  <c r="G156" i="11"/>
  <c r="J134" i="11"/>
  <c r="J135" i="11"/>
  <c r="K133" i="11"/>
  <c r="AA21" i="11"/>
  <c r="Z22" i="11"/>
  <c r="Z23" i="11"/>
  <c r="R78" i="11"/>
  <c r="R79" i="11"/>
  <c r="S77" i="11"/>
  <c r="AC9" i="11"/>
  <c r="AD7" i="11"/>
  <c r="AC8" i="11"/>
  <c r="Y29" i="11"/>
  <c r="Y30" i="11"/>
  <c r="Z28" i="11"/>
  <c r="E170" i="11"/>
  <c r="F168" i="11"/>
  <c r="E169" i="11"/>
  <c r="X36" i="11"/>
  <c r="X37" i="11"/>
  <c r="Y35" i="11"/>
  <c r="W49" i="11"/>
  <c r="V50" i="11"/>
  <c r="V51" i="11"/>
  <c r="K128" i="11"/>
  <c r="K127" i="11"/>
  <c r="L126" i="11"/>
  <c r="C189" i="11"/>
  <c r="C195" i="11"/>
  <c r="T64" i="11"/>
  <c r="T65" i="11"/>
  <c r="U63" i="11"/>
  <c r="AA16" i="11"/>
  <c r="AA15" i="11"/>
  <c r="AB14" i="11"/>
  <c r="M119" i="11"/>
  <c r="L120" i="11"/>
  <c r="L121" i="11"/>
  <c r="O100" i="11"/>
  <c r="P98" i="11"/>
  <c r="O99" i="11"/>
  <c r="H148" i="11"/>
  <c r="I147" i="11"/>
  <c r="H149" i="11"/>
  <c r="W44" i="11"/>
  <c r="X42" i="11"/>
  <c r="W43" i="11"/>
  <c r="C184" i="11"/>
  <c r="C183" i="11"/>
  <c r="D182" i="11"/>
  <c r="AA7" i="5"/>
  <c r="Z8" i="5"/>
  <c r="R42" i="5"/>
  <c r="Q43" i="5"/>
  <c r="J92" i="5"/>
  <c r="K91" i="5"/>
  <c r="K93" i="5" s="1"/>
  <c r="K85" i="5"/>
  <c r="L84" i="5"/>
  <c r="L86" i="5" s="1"/>
  <c r="M71" i="5"/>
  <c r="N70" i="5"/>
  <c r="N72" i="5" s="1"/>
  <c r="O63" i="5"/>
  <c r="O65" i="5" s="1"/>
  <c r="N64" i="5"/>
  <c r="U21" i="5"/>
  <c r="T22" i="5"/>
  <c r="F126" i="5"/>
  <c r="F128" i="5" s="1"/>
  <c r="E127" i="5"/>
  <c r="S35" i="5"/>
  <c r="R36" i="5"/>
  <c r="M72" i="5"/>
  <c r="H112" i="5"/>
  <c r="H114" i="5" s="1"/>
  <c r="G113" i="5"/>
  <c r="E133" i="5"/>
  <c r="D134" i="5"/>
  <c r="F120" i="5"/>
  <c r="G119" i="5"/>
  <c r="G121" i="5" s="1"/>
  <c r="P56" i="5"/>
  <c r="O57" i="5"/>
  <c r="U15" i="5"/>
  <c r="V14" i="5"/>
  <c r="T28" i="5"/>
  <c r="S29" i="5"/>
  <c r="C141" i="5"/>
  <c r="D140" i="5"/>
  <c r="D142" i="5" s="1"/>
  <c r="N65" i="5"/>
  <c r="P50" i="5"/>
  <c r="Q49" i="5"/>
  <c r="Q51" i="5" s="1"/>
  <c r="J98" i="5"/>
  <c r="J100" i="5" s="1"/>
  <c r="I99" i="5"/>
  <c r="I105" i="5"/>
  <c r="I107" i="5" s="1"/>
  <c r="H106" i="5"/>
  <c r="M77" i="5"/>
  <c r="M79" i="5" s="1"/>
  <c r="L78" i="5"/>
  <c r="E128" i="5"/>
  <c r="C142" i="5"/>
  <c r="T16" i="5"/>
  <c r="T23" i="5"/>
  <c r="U9" i="5"/>
  <c r="Q44" i="5"/>
  <c r="S30" i="5"/>
  <c r="R37" i="5"/>
  <c r="C146" i="5"/>
  <c r="C147" i="5" s="1"/>
  <c r="E182" i="11" l="1"/>
  <c r="D183" i="11"/>
  <c r="D184" i="11"/>
  <c r="P99" i="11"/>
  <c r="Q98" i="11"/>
  <c r="P100" i="11"/>
  <c r="U65" i="11"/>
  <c r="V63" i="11"/>
  <c r="U64" i="11"/>
  <c r="C191" i="11"/>
  <c r="D189" i="11"/>
  <c r="C190" i="11"/>
  <c r="AA23" i="11"/>
  <c r="AB21" i="11"/>
  <c r="AA22" i="11"/>
  <c r="O107" i="11"/>
  <c r="P105" i="11"/>
  <c r="O106" i="11"/>
  <c r="O112" i="11"/>
  <c r="N113" i="11"/>
  <c r="N114" i="11"/>
  <c r="I149" i="11"/>
  <c r="J147" i="11"/>
  <c r="I148" i="11"/>
  <c r="M121" i="11"/>
  <c r="N119" i="11"/>
  <c r="M120" i="11"/>
  <c r="Y42" i="11"/>
  <c r="X43" i="11"/>
  <c r="X44" i="11"/>
  <c r="AC14" i="11"/>
  <c r="AB15" i="11"/>
  <c r="AB16" i="11"/>
  <c r="L127" i="11"/>
  <c r="M126" i="11"/>
  <c r="L128" i="11"/>
  <c r="Z29" i="11"/>
  <c r="Z30" i="11"/>
  <c r="AA28" i="11"/>
  <c r="AE7" i="11"/>
  <c r="AD8" i="11"/>
  <c r="AD9" i="11"/>
  <c r="K135" i="11"/>
  <c r="K134" i="11"/>
  <c r="L133" i="11"/>
  <c r="S84" i="11"/>
  <c r="R85" i="11"/>
  <c r="R86" i="11"/>
  <c r="G163" i="11"/>
  <c r="G162" i="11"/>
  <c r="H161" i="11"/>
  <c r="W50" i="11"/>
  <c r="W51" i="11"/>
  <c r="X49" i="11"/>
  <c r="H155" i="11"/>
  <c r="I154" i="11"/>
  <c r="H156" i="11"/>
  <c r="V57" i="11"/>
  <c r="V58" i="11"/>
  <c r="W56" i="11"/>
  <c r="U70" i="11"/>
  <c r="T71" i="11"/>
  <c r="T72" i="11"/>
  <c r="Q93" i="11"/>
  <c r="Q92" i="11"/>
  <c r="R91" i="11"/>
  <c r="E177" i="11"/>
  <c r="F175" i="11"/>
  <c r="E176" i="11"/>
  <c r="C202" i="11"/>
  <c r="C196" i="11"/>
  <c r="Y37" i="11"/>
  <c r="Z35" i="11"/>
  <c r="Y36" i="11"/>
  <c r="G168" i="11"/>
  <c r="F169" i="11"/>
  <c r="F170" i="11"/>
  <c r="S78" i="11"/>
  <c r="S79" i="11"/>
  <c r="T77" i="11"/>
  <c r="K140" i="11"/>
  <c r="J141" i="11"/>
  <c r="J142" i="11"/>
  <c r="AB7" i="5"/>
  <c r="AA8" i="5"/>
  <c r="U28" i="5"/>
  <c r="T29" i="5"/>
  <c r="Q56" i="5"/>
  <c r="Q58" i="5" s="1"/>
  <c r="P57" i="5"/>
  <c r="F133" i="5"/>
  <c r="E134" i="5"/>
  <c r="N71" i="5"/>
  <c r="O70" i="5"/>
  <c r="O72" i="5" s="1"/>
  <c r="K92" i="5"/>
  <c r="L91" i="5"/>
  <c r="L93" i="5" s="1"/>
  <c r="N77" i="5"/>
  <c r="N79" i="5" s="1"/>
  <c r="M78" i="5"/>
  <c r="J99" i="5"/>
  <c r="K98" i="5"/>
  <c r="K100" i="5" s="1"/>
  <c r="D141" i="5"/>
  <c r="E140" i="5"/>
  <c r="V15" i="5"/>
  <c r="W14" i="5"/>
  <c r="G120" i="5"/>
  <c r="H119" i="5"/>
  <c r="H121" i="5" s="1"/>
  <c r="S36" i="5"/>
  <c r="T35" i="5"/>
  <c r="U22" i="5"/>
  <c r="V21" i="5"/>
  <c r="C148" i="5"/>
  <c r="D147" i="5"/>
  <c r="D149" i="5" s="1"/>
  <c r="Q50" i="5"/>
  <c r="R49" i="5"/>
  <c r="R51" i="5" s="1"/>
  <c r="H113" i="5"/>
  <c r="I112" i="5"/>
  <c r="I114" i="5" s="1"/>
  <c r="L85" i="5"/>
  <c r="M84" i="5"/>
  <c r="M86" i="5" s="1"/>
  <c r="I106" i="5"/>
  <c r="J105" i="5"/>
  <c r="J107" i="5" s="1"/>
  <c r="F127" i="5"/>
  <c r="G126" i="5"/>
  <c r="G128" i="5" s="1"/>
  <c r="O64" i="5"/>
  <c r="P63" i="5"/>
  <c r="P65" i="5" s="1"/>
  <c r="R43" i="5"/>
  <c r="S42" i="5"/>
  <c r="E135" i="5"/>
  <c r="C149" i="5"/>
  <c r="U16" i="5"/>
  <c r="R44" i="5"/>
  <c r="V9" i="5"/>
  <c r="S37" i="5"/>
  <c r="U23" i="5"/>
  <c r="V16" i="5"/>
  <c r="T30" i="5"/>
  <c r="C153" i="5"/>
  <c r="C154" i="5" s="1"/>
  <c r="G175" i="11" l="1"/>
  <c r="F176" i="11"/>
  <c r="F177" i="11"/>
  <c r="M133" i="11"/>
  <c r="L134" i="11"/>
  <c r="L135" i="11"/>
  <c r="AB22" i="11"/>
  <c r="AC21" i="11"/>
  <c r="AB23" i="11"/>
  <c r="I156" i="11"/>
  <c r="I155" i="11"/>
  <c r="J154" i="11"/>
  <c r="AE9" i="11"/>
  <c r="AF7" i="11"/>
  <c r="AE8" i="11"/>
  <c r="Y43" i="11"/>
  <c r="Y44" i="11"/>
  <c r="Z42" i="11"/>
  <c r="Q105" i="11"/>
  <c r="P106" i="11"/>
  <c r="P107" i="11"/>
  <c r="H168" i="11"/>
  <c r="G169" i="11"/>
  <c r="G170" i="11"/>
  <c r="C198" i="11"/>
  <c r="C197" i="11"/>
  <c r="D196" i="11"/>
  <c r="C209" i="11"/>
  <c r="C203" i="11"/>
  <c r="K141" i="11"/>
  <c r="K142" i="11"/>
  <c r="L140" i="11"/>
  <c r="AA35" i="11"/>
  <c r="Z36" i="11"/>
  <c r="Z37" i="11"/>
  <c r="R92" i="11"/>
  <c r="S91" i="11"/>
  <c r="R93" i="11"/>
  <c r="I161" i="11"/>
  <c r="H163" i="11"/>
  <c r="H162" i="11"/>
  <c r="AA30" i="11"/>
  <c r="AB28" i="11"/>
  <c r="AA29" i="11"/>
  <c r="M128" i="11"/>
  <c r="N126" i="11"/>
  <c r="M127" i="11"/>
  <c r="AC16" i="11"/>
  <c r="AD14" i="11"/>
  <c r="AC15" i="11"/>
  <c r="Q100" i="11"/>
  <c r="R98" i="11"/>
  <c r="Q99" i="11"/>
  <c r="E184" i="11"/>
  <c r="E183" i="11"/>
  <c r="F182" i="11"/>
  <c r="W58" i="11"/>
  <c r="X56" i="11"/>
  <c r="W57" i="11"/>
  <c r="T79" i="11"/>
  <c r="U77" i="11"/>
  <c r="T78" i="11"/>
  <c r="U71" i="11"/>
  <c r="U72" i="11"/>
  <c r="V70" i="11"/>
  <c r="X50" i="11"/>
  <c r="X51" i="11"/>
  <c r="Y49" i="11"/>
  <c r="S85" i="11"/>
  <c r="S86" i="11"/>
  <c r="T84" i="11"/>
  <c r="N120" i="11"/>
  <c r="O119" i="11"/>
  <c r="N121" i="11"/>
  <c r="J148" i="11"/>
  <c r="K147" i="11"/>
  <c r="J149" i="11"/>
  <c r="O114" i="11"/>
  <c r="O113" i="11"/>
  <c r="P112" i="11"/>
  <c r="D190" i="11"/>
  <c r="E189" i="11"/>
  <c r="D191" i="11"/>
  <c r="W63" i="11"/>
  <c r="V64" i="11"/>
  <c r="V65" i="11"/>
  <c r="AC7" i="5"/>
  <c r="AB8" i="5"/>
  <c r="F134" i="5"/>
  <c r="G133" i="5"/>
  <c r="G135" i="5" s="1"/>
  <c r="V28" i="5"/>
  <c r="U29" i="5"/>
  <c r="D154" i="5"/>
  <c r="D156" i="5" s="1"/>
  <c r="C155" i="5"/>
  <c r="T42" i="5"/>
  <c r="S43" i="5"/>
  <c r="H126" i="5"/>
  <c r="H128" i="5" s="1"/>
  <c r="G127" i="5"/>
  <c r="M85" i="5"/>
  <c r="N84" i="5"/>
  <c r="N86" i="5" s="1"/>
  <c r="S49" i="5"/>
  <c r="S51" i="5" s="1"/>
  <c r="R50" i="5"/>
  <c r="W21" i="5"/>
  <c r="V22" i="5"/>
  <c r="I119" i="5"/>
  <c r="I121" i="5" s="1"/>
  <c r="H120" i="5"/>
  <c r="F140" i="5"/>
  <c r="F142" i="5" s="1"/>
  <c r="E141" i="5"/>
  <c r="P70" i="5"/>
  <c r="P72" i="5" s="1"/>
  <c r="O71" i="5"/>
  <c r="N78" i="5"/>
  <c r="O77" i="5"/>
  <c r="O79" i="5" s="1"/>
  <c r="Q57" i="5"/>
  <c r="R56" i="5"/>
  <c r="R58" i="5" s="1"/>
  <c r="F135" i="5"/>
  <c r="P64" i="5"/>
  <c r="Q63" i="5"/>
  <c r="Q65" i="5" s="1"/>
  <c r="J106" i="5"/>
  <c r="K105" i="5"/>
  <c r="K107" i="5" s="1"/>
  <c r="I113" i="5"/>
  <c r="J112" i="5"/>
  <c r="J114" i="5" s="1"/>
  <c r="D148" i="5"/>
  <c r="E147" i="5"/>
  <c r="U35" i="5"/>
  <c r="T36" i="5"/>
  <c r="X14" i="5"/>
  <c r="W15" i="5"/>
  <c r="L98" i="5"/>
  <c r="K99" i="5"/>
  <c r="M91" i="5"/>
  <c r="M93" i="5" s="1"/>
  <c r="L92" i="5"/>
  <c r="E142" i="5"/>
  <c r="C156" i="5"/>
  <c r="U30" i="5"/>
  <c r="S44" i="5"/>
  <c r="W9" i="5"/>
  <c r="V23" i="5"/>
  <c r="W16" i="5"/>
  <c r="T37" i="5"/>
  <c r="C160" i="5"/>
  <c r="C161" i="5" s="1"/>
  <c r="E191" i="11" l="1"/>
  <c r="F189" i="11"/>
  <c r="E190" i="11"/>
  <c r="W64" i="11"/>
  <c r="W65" i="11"/>
  <c r="X63" i="11"/>
  <c r="P113" i="11"/>
  <c r="Q112" i="11"/>
  <c r="P114" i="11"/>
  <c r="K149" i="11"/>
  <c r="L147" i="11"/>
  <c r="K148" i="11"/>
  <c r="Y51" i="11"/>
  <c r="Z49" i="11"/>
  <c r="Y50" i="11"/>
  <c r="V71" i="11"/>
  <c r="V72" i="11"/>
  <c r="W70" i="11"/>
  <c r="V77" i="11"/>
  <c r="U78" i="11"/>
  <c r="U79" i="11"/>
  <c r="AD15" i="11"/>
  <c r="AE14" i="11"/>
  <c r="AD16" i="11"/>
  <c r="S93" i="11"/>
  <c r="T91" i="11"/>
  <c r="S92" i="11"/>
  <c r="AA36" i="11"/>
  <c r="AA37" i="11"/>
  <c r="AB35" i="11"/>
  <c r="C204" i="11"/>
  <c r="C205" i="11"/>
  <c r="D203" i="11"/>
  <c r="Q107" i="11"/>
  <c r="R105" i="11"/>
  <c r="Q106" i="11"/>
  <c r="F183" i="11"/>
  <c r="F184" i="11"/>
  <c r="G182" i="11"/>
  <c r="S98" i="11"/>
  <c r="R99" i="11"/>
  <c r="R100" i="11"/>
  <c r="L141" i="11"/>
  <c r="L142" i="11"/>
  <c r="M140" i="11"/>
  <c r="C216" i="11"/>
  <c r="C210" i="11"/>
  <c r="H169" i="11"/>
  <c r="H170" i="11"/>
  <c r="I168" i="11"/>
  <c r="Z43" i="11"/>
  <c r="Z44" i="11"/>
  <c r="AA42" i="11"/>
  <c r="AF8" i="11"/>
  <c r="AG7" i="11"/>
  <c r="AF9" i="11"/>
  <c r="T85" i="11"/>
  <c r="T86" i="11"/>
  <c r="U84" i="11"/>
  <c r="AC28" i="11"/>
  <c r="AB29" i="11"/>
  <c r="AB30" i="11"/>
  <c r="J161" i="11"/>
  <c r="I162" i="11"/>
  <c r="I163" i="11"/>
  <c r="E196" i="11"/>
  <c r="D197" i="11"/>
  <c r="D198" i="11"/>
  <c r="O121" i="11"/>
  <c r="P119" i="11"/>
  <c r="O120" i="11"/>
  <c r="Y56" i="11"/>
  <c r="X57" i="11"/>
  <c r="X58" i="11"/>
  <c r="O126" i="11"/>
  <c r="N127" i="11"/>
  <c r="N128" i="11"/>
  <c r="K154" i="11"/>
  <c r="J155" i="11"/>
  <c r="J156" i="11"/>
  <c r="AC23" i="11"/>
  <c r="AC22" i="11"/>
  <c r="AD21" i="11"/>
  <c r="M134" i="11"/>
  <c r="M135" i="11"/>
  <c r="N133" i="11"/>
  <c r="G176" i="11"/>
  <c r="G177" i="11"/>
  <c r="H175" i="11"/>
  <c r="AD7" i="5"/>
  <c r="AC8" i="5"/>
  <c r="L99" i="5"/>
  <c r="M98" i="5"/>
  <c r="M100" i="5" s="1"/>
  <c r="V35" i="5"/>
  <c r="U36" i="5"/>
  <c r="P77" i="5"/>
  <c r="P79" i="5" s="1"/>
  <c r="O78" i="5"/>
  <c r="O84" i="5"/>
  <c r="O86" i="5" s="1"/>
  <c r="N85" i="5"/>
  <c r="C162" i="5"/>
  <c r="D161" i="5"/>
  <c r="D163" i="5" s="1"/>
  <c r="E148" i="5"/>
  <c r="F147" i="5"/>
  <c r="F149" i="5" s="1"/>
  <c r="K106" i="5"/>
  <c r="L105" i="5"/>
  <c r="L107" i="5" s="1"/>
  <c r="G140" i="5"/>
  <c r="G142" i="5" s="1"/>
  <c r="F141" i="5"/>
  <c r="X21" i="5"/>
  <c r="W22" i="5"/>
  <c r="U42" i="5"/>
  <c r="T43" i="5"/>
  <c r="V29" i="5"/>
  <c r="W28" i="5"/>
  <c r="N91" i="5"/>
  <c r="N93" i="5" s="1"/>
  <c r="M92" i="5"/>
  <c r="X15" i="5"/>
  <c r="Y14" i="5"/>
  <c r="R57" i="5"/>
  <c r="S56" i="5"/>
  <c r="S58" i="5" s="1"/>
  <c r="G134" i="5"/>
  <c r="H133" i="5"/>
  <c r="H135" i="5" s="1"/>
  <c r="L100" i="5"/>
  <c r="K112" i="5"/>
  <c r="K114" i="5" s="1"/>
  <c r="J113" i="5"/>
  <c r="Q64" i="5"/>
  <c r="R63" i="5"/>
  <c r="R65" i="5" s="1"/>
  <c r="P71" i="5"/>
  <c r="Q70" i="5"/>
  <c r="Q72" i="5" s="1"/>
  <c r="J119" i="5"/>
  <c r="J121" i="5" s="1"/>
  <c r="I120" i="5"/>
  <c r="S50" i="5"/>
  <c r="T49" i="5"/>
  <c r="H127" i="5"/>
  <c r="I126" i="5"/>
  <c r="I128" i="5" s="1"/>
  <c r="E154" i="5"/>
  <c r="D155" i="5"/>
  <c r="E149" i="5"/>
  <c r="C163" i="5"/>
  <c r="X16" i="5"/>
  <c r="U37" i="5"/>
  <c r="T44" i="5"/>
  <c r="X9" i="5"/>
  <c r="V30" i="5"/>
  <c r="T51" i="5"/>
  <c r="W23" i="5"/>
  <c r="C167" i="5"/>
  <c r="C168" i="5" s="1"/>
  <c r="Y57" i="11" l="1"/>
  <c r="Y58" i="11"/>
  <c r="Z56" i="11"/>
  <c r="AE21" i="11"/>
  <c r="AD22" i="11"/>
  <c r="AD23" i="11"/>
  <c r="O128" i="11"/>
  <c r="P126" i="11"/>
  <c r="O127" i="11"/>
  <c r="J162" i="11"/>
  <c r="K161" i="11"/>
  <c r="J163" i="11"/>
  <c r="U86" i="11"/>
  <c r="V84" i="11"/>
  <c r="U85" i="11"/>
  <c r="AG9" i="11"/>
  <c r="AG8" i="11"/>
  <c r="AN10" i="11"/>
  <c r="AO10" i="11" s="1"/>
  <c r="C211" i="11"/>
  <c r="C212" i="11"/>
  <c r="D210" i="11"/>
  <c r="X64" i="11"/>
  <c r="X65" i="11"/>
  <c r="Y63" i="11"/>
  <c r="K156" i="11"/>
  <c r="L154" i="11"/>
  <c r="K155" i="11"/>
  <c r="I170" i="11"/>
  <c r="I169" i="11"/>
  <c r="J168" i="11"/>
  <c r="C217" i="11"/>
  <c r="C223" i="11"/>
  <c r="G184" i="11"/>
  <c r="G183" i="11"/>
  <c r="H182" i="11"/>
  <c r="R106" i="11"/>
  <c r="S105" i="11"/>
  <c r="R107" i="11"/>
  <c r="G189" i="11"/>
  <c r="F190" i="11"/>
  <c r="F191" i="11"/>
  <c r="E197" i="11"/>
  <c r="E198" i="11"/>
  <c r="F196" i="11"/>
  <c r="H176" i="11"/>
  <c r="H177" i="11"/>
  <c r="I175" i="11"/>
  <c r="AA44" i="11"/>
  <c r="AB42" i="11"/>
  <c r="AA43" i="11"/>
  <c r="M142" i="11"/>
  <c r="N140" i="11"/>
  <c r="M141" i="11"/>
  <c r="AE16" i="11"/>
  <c r="AF14" i="11"/>
  <c r="AE15" i="11"/>
  <c r="V78" i="11"/>
  <c r="V79" i="11"/>
  <c r="W77" i="11"/>
  <c r="Q114" i="11"/>
  <c r="R112" i="11"/>
  <c r="Q113" i="11"/>
  <c r="N134" i="11"/>
  <c r="N135" i="11"/>
  <c r="O133" i="11"/>
  <c r="Q119" i="11"/>
  <c r="P120" i="11"/>
  <c r="P121" i="11"/>
  <c r="AC29" i="11"/>
  <c r="AC30" i="11"/>
  <c r="AD28" i="11"/>
  <c r="S100" i="11"/>
  <c r="S99" i="11"/>
  <c r="T98" i="11"/>
  <c r="D204" i="11"/>
  <c r="D205" i="11"/>
  <c r="E203" i="11"/>
  <c r="AB36" i="11"/>
  <c r="AB37" i="11"/>
  <c r="AC35" i="11"/>
  <c r="U91" i="11"/>
  <c r="T92" i="11"/>
  <c r="T93" i="11"/>
  <c r="W72" i="11"/>
  <c r="X70" i="11"/>
  <c r="W71" i="11"/>
  <c r="AA49" i="11"/>
  <c r="Z50" i="11"/>
  <c r="Z51" i="11"/>
  <c r="M147" i="11"/>
  <c r="L148" i="11"/>
  <c r="L149" i="11"/>
  <c r="AE7" i="5"/>
  <c r="AD8" i="5"/>
  <c r="E155" i="5"/>
  <c r="F154" i="5"/>
  <c r="F156" i="5" s="1"/>
  <c r="L112" i="5"/>
  <c r="L114" i="5" s="1"/>
  <c r="K113" i="5"/>
  <c r="T56" i="5"/>
  <c r="S57" i="5"/>
  <c r="F148" i="5"/>
  <c r="G147" i="5"/>
  <c r="G149" i="5" s="1"/>
  <c r="I127" i="5"/>
  <c r="J126" i="5"/>
  <c r="J128" i="5" s="1"/>
  <c r="S63" i="5"/>
  <c r="S65" i="5" s="1"/>
  <c r="R64" i="5"/>
  <c r="N92" i="5"/>
  <c r="O91" i="5"/>
  <c r="O93" i="5" s="1"/>
  <c r="V42" i="5"/>
  <c r="U43" i="5"/>
  <c r="H140" i="5"/>
  <c r="H142" i="5" s="1"/>
  <c r="G141" i="5"/>
  <c r="P84" i="5"/>
  <c r="P86" i="5" s="1"/>
  <c r="O85" i="5"/>
  <c r="W35" i="5"/>
  <c r="V36" i="5"/>
  <c r="C169" i="5"/>
  <c r="D168" i="5"/>
  <c r="J120" i="5"/>
  <c r="K119" i="5"/>
  <c r="K121" i="5" s="1"/>
  <c r="I133" i="5"/>
  <c r="I135" i="5" s="1"/>
  <c r="H134" i="5"/>
  <c r="Y15" i="5"/>
  <c r="Z14" i="5"/>
  <c r="X28" i="5"/>
  <c r="W29" i="5"/>
  <c r="M105" i="5"/>
  <c r="M107" i="5" s="1"/>
  <c r="L106" i="5"/>
  <c r="D162" i="5"/>
  <c r="E161" i="5"/>
  <c r="M99" i="5"/>
  <c r="N98" i="5"/>
  <c r="N100" i="5" s="1"/>
  <c r="T50" i="5"/>
  <c r="U49" i="5"/>
  <c r="R70" i="5"/>
  <c r="R72" i="5" s="1"/>
  <c r="Q71" i="5"/>
  <c r="X22" i="5"/>
  <c r="Y21" i="5"/>
  <c r="Q77" i="5"/>
  <c r="Q79" i="5" s="1"/>
  <c r="P78" i="5"/>
  <c r="E156" i="5"/>
  <c r="C170" i="5"/>
  <c r="Y9" i="5"/>
  <c r="U44" i="5"/>
  <c r="X23" i="5"/>
  <c r="V37" i="5"/>
  <c r="W30" i="5"/>
  <c r="C174" i="5"/>
  <c r="C175" i="5" s="1"/>
  <c r="T99" i="11" l="1"/>
  <c r="U98" i="11"/>
  <c r="T100" i="11"/>
  <c r="Y70" i="11"/>
  <c r="X71" i="11"/>
  <c r="X72" i="11"/>
  <c r="U93" i="11"/>
  <c r="V91" i="11"/>
  <c r="U92" i="11"/>
  <c r="E205" i="11"/>
  <c r="F203" i="11"/>
  <c r="E204" i="11"/>
  <c r="O135" i="11"/>
  <c r="P133" i="11"/>
  <c r="O134" i="11"/>
  <c r="S112" i="11"/>
  <c r="R113" i="11"/>
  <c r="R114" i="11"/>
  <c r="AC42" i="11"/>
  <c r="AB43" i="11"/>
  <c r="AB44" i="11"/>
  <c r="K168" i="11"/>
  <c r="J170" i="11"/>
  <c r="J169" i="11"/>
  <c r="L155" i="11"/>
  <c r="M154" i="11"/>
  <c r="L156" i="11"/>
  <c r="K163" i="11"/>
  <c r="K162" i="11"/>
  <c r="L161" i="11"/>
  <c r="Z57" i="11"/>
  <c r="Z58" i="11"/>
  <c r="AA56" i="11"/>
  <c r="O140" i="11"/>
  <c r="N141" i="11"/>
  <c r="N142" i="11"/>
  <c r="S107" i="11"/>
  <c r="T105" i="11"/>
  <c r="S106" i="11"/>
  <c r="D211" i="11"/>
  <c r="D212" i="11"/>
  <c r="E210" i="11"/>
  <c r="AP10" i="11"/>
  <c r="AJ11" i="11"/>
  <c r="AJ10" i="11"/>
  <c r="W84" i="11"/>
  <c r="V85" i="11"/>
  <c r="V86" i="11"/>
  <c r="AA50" i="11"/>
  <c r="AA51" i="11"/>
  <c r="AB49" i="11"/>
  <c r="AD29" i="11"/>
  <c r="AD30" i="11"/>
  <c r="AE28" i="11"/>
  <c r="W78" i="11"/>
  <c r="W79" i="11"/>
  <c r="X77" i="11"/>
  <c r="AG14" i="11"/>
  <c r="AF15" i="11"/>
  <c r="AF16" i="11"/>
  <c r="F197" i="11"/>
  <c r="F198" i="11"/>
  <c r="G196" i="11"/>
  <c r="C224" i="11"/>
  <c r="C230" i="11"/>
  <c r="C231" i="11" s="1"/>
  <c r="Y65" i="11"/>
  <c r="Z63" i="11"/>
  <c r="Y64" i="11"/>
  <c r="AC37" i="11"/>
  <c r="AD35" i="11"/>
  <c r="AC36" i="11"/>
  <c r="M148" i="11"/>
  <c r="M149" i="11"/>
  <c r="N147" i="11"/>
  <c r="Q121" i="11"/>
  <c r="Q120" i="11"/>
  <c r="R119" i="11"/>
  <c r="I177" i="11"/>
  <c r="J175" i="11"/>
  <c r="I176" i="11"/>
  <c r="G191" i="11"/>
  <c r="H189" i="11"/>
  <c r="G190" i="11"/>
  <c r="I182" i="11"/>
  <c r="H183" i="11"/>
  <c r="H184" i="11"/>
  <c r="C219" i="11"/>
  <c r="C218" i="11"/>
  <c r="D217" i="11"/>
  <c r="P127" i="11"/>
  <c r="Q126" i="11"/>
  <c r="P128" i="11"/>
  <c r="AE23" i="11"/>
  <c r="AF21" i="11"/>
  <c r="AE22" i="11"/>
  <c r="AF7" i="5"/>
  <c r="AE8" i="5"/>
  <c r="Z21" i="5"/>
  <c r="Y22" i="5"/>
  <c r="U50" i="5"/>
  <c r="V49" i="5"/>
  <c r="V51" i="5" s="1"/>
  <c r="E168" i="5"/>
  <c r="D169" i="5"/>
  <c r="Y28" i="5"/>
  <c r="X29" i="5"/>
  <c r="I134" i="5"/>
  <c r="J133" i="5"/>
  <c r="J135" i="5" s="1"/>
  <c r="P85" i="5"/>
  <c r="Q84" i="5"/>
  <c r="Q86" i="5" s="1"/>
  <c r="V43" i="5"/>
  <c r="W42" i="5"/>
  <c r="S64" i="5"/>
  <c r="T63" i="5"/>
  <c r="T65" i="5" s="1"/>
  <c r="L113" i="5"/>
  <c r="M112" i="5"/>
  <c r="M114" i="5" s="1"/>
  <c r="E162" i="5"/>
  <c r="F161" i="5"/>
  <c r="F163" i="5" s="1"/>
  <c r="G148" i="5"/>
  <c r="H147" i="5"/>
  <c r="H149" i="5" s="1"/>
  <c r="C176" i="5"/>
  <c r="D175" i="5"/>
  <c r="D177" i="5" s="1"/>
  <c r="U51" i="5"/>
  <c r="O98" i="5"/>
  <c r="O100" i="5" s="1"/>
  <c r="N99" i="5"/>
  <c r="Z15" i="5"/>
  <c r="AA14" i="5"/>
  <c r="K120" i="5"/>
  <c r="L119" i="5"/>
  <c r="L121" i="5" s="1"/>
  <c r="O92" i="5"/>
  <c r="P91" i="5"/>
  <c r="K126" i="5"/>
  <c r="K128" i="5" s="1"/>
  <c r="J127" i="5"/>
  <c r="F155" i="5"/>
  <c r="G154" i="5"/>
  <c r="D170" i="5"/>
  <c r="R77" i="5"/>
  <c r="R79" i="5" s="1"/>
  <c r="Q78" i="5"/>
  <c r="S70" i="5"/>
  <c r="S72" i="5" s="1"/>
  <c r="R71" i="5"/>
  <c r="N105" i="5"/>
  <c r="N107" i="5" s="1"/>
  <c r="M106" i="5"/>
  <c r="W36" i="5"/>
  <c r="X35" i="5"/>
  <c r="I140" i="5"/>
  <c r="I142" i="5" s="1"/>
  <c r="H141" i="5"/>
  <c r="U56" i="5"/>
  <c r="T57" i="5"/>
  <c r="E163" i="5"/>
  <c r="C177" i="5"/>
  <c r="Y16" i="5"/>
  <c r="X30" i="5"/>
  <c r="Z9" i="5"/>
  <c r="V44" i="5"/>
  <c r="Z16" i="5"/>
  <c r="W37" i="5"/>
  <c r="Y23" i="5"/>
  <c r="C181" i="5"/>
  <c r="C182" i="5" s="1"/>
  <c r="AG16" i="11" l="1"/>
  <c r="AG15" i="11"/>
  <c r="AN17" i="11"/>
  <c r="AO17" i="11" s="1"/>
  <c r="X84" i="11"/>
  <c r="W85" i="11"/>
  <c r="W86" i="11"/>
  <c r="E212" i="11"/>
  <c r="F210" i="11"/>
  <c r="E211" i="11"/>
  <c r="Q133" i="11"/>
  <c r="P134" i="11"/>
  <c r="P135" i="11"/>
  <c r="G203" i="11"/>
  <c r="F204" i="11"/>
  <c r="F205" i="11"/>
  <c r="C233" i="11"/>
  <c r="C232" i="11"/>
  <c r="D231" i="11"/>
  <c r="X79" i="11"/>
  <c r="Y77" i="11"/>
  <c r="X78" i="11"/>
  <c r="AA58" i="11"/>
  <c r="AB56" i="11"/>
  <c r="AA57" i="11"/>
  <c r="U100" i="11"/>
  <c r="V98" i="11"/>
  <c r="U99" i="11"/>
  <c r="AE35" i="11"/>
  <c r="AD36" i="11"/>
  <c r="AD37" i="11"/>
  <c r="AL10" i="11"/>
  <c r="AL11" i="11"/>
  <c r="O141" i="11"/>
  <c r="O142" i="11"/>
  <c r="P140" i="11"/>
  <c r="M156" i="11"/>
  <c r="N154" i="11"/>
  <c r="M155" i="11"/>
  <c r="S114" i="11"/>
  <c r="T112" i="11"/>
  <c r="S113" i="11"/>
  <c r="E217" i="11"/>
  <c r="D218" i="11"/>
  <c r="D219" i="11"/>
  <c r="H190" i="11"/>
  <c r="I189" i="11"/>
  <c r="H191" i="11"/>
  <c r="N148" i="11"/>
  <c r="N149" i="11"/>
  <c r="O147" i="11"/>
  <c r="AE30" i="11"/>
  <c r="AF28" i="11"/>
  <c r="AE29" i="11"/>
  <c r="U105" i="11"/>
  <c r="T106" i="11"/>
  <c r="T107" i="11"/>
  <c r="M161" i="11"/>
  <c r="L162" i="11"/>
  <c r="L163" i="11"/>
  <c r="K170" i="11"/>
  <c r="L168" i="11"/>
  <c r="K169" i="11"/>
  <c r="Q128" i="11"/>
  <c r="R126" i="11"/>
  <c r="Q127" i="11"/>
  <c r="R120" i="11"/>
  <c r="S119" i="11"/>
  <c r="R121" i="11"/>
  <c r="AF22" i="11"/>
  <c r="AG21" i="11"/>
  <c r="AF23" i="11"/>
  <c r="I184" i="11"/>
  <c r="I183" i="11"/>
  <c r="J182" i="11"/>
  <c r="D224" i="11"/>
  <c r="C225" i="11"/>
  <c r="C226" i="11"/>
  <c r="K175" i="11"/>
  <c r="J176" i="11"/>
  <c r="J177" i="11"/>
  <c r="AA63" i="11"/>
  <c r="Z64" i="11"/>
  <c r="Z65" i="11"/>
  <c r="G198" i="11"/>
  <c r="H196" i="11"/>
  <c r="G197" i="11"/>
  <c r="AB50" i="11"/>
  <c r="AB51" i="11"/>
  <c r="AC49" i="11"/>
  <c r="AC43" i="11"/>
  <c r="AC44" i="11"/>
  <c r="AD42" i="11"/>
  <c r="V92" i="11"/>
  <c r="W91" i="11"/>
  <c r="V93" i="11"/>
  <c r="Y71" i="11"/>
  <c r="Y72" i="11"/>
  <c r="Z70" i="11"/>
  <c r="AG7" i="5"/>
  <c r="AG8" i="5" s="1"/>
  <c r="AF8" i="5"/>
  <c r="V56" i="5"/>
  <c r="U57" i="5"/>
  <c r="S71" i="5"/>
  <c r="T70" i="5"/>
  <c r="T72" i="5" s="1"/>
  <c r="H154" i="5"/>
  <c r="H156" i="5" s="1"/>
  <c r="G155" i="5"/>
  <c r="P92" i="5"/>
  <c r="Q91" i="5"/>
  <c r="AA15" i="5"/>
  <c r="AB14" i="5"/>
  <c r="P93" i="5"/>
  <c r="G156" i="5"/>
  <c r="E175" i="5"/>
  <c r="D176" i="5"/>
  <c r="G161" i="5"/>
  <c r="G163" i="5" s="1"/>
  <c r="F162" i="5"/>
  <c r="U63" i="5"/>
  <c r="U65" i="5" s="1"/>
  <c r="T64" i="5"/>
  <c r="Q85" i="5"/>
  <c r="R84" i="5"/>
  <c r="W49" i="5"/>
  <c r="W51" i="5" s="1"/>
  <c r="V50" i="5"/>
  <c r="I141" i="5"/>
  <c r="J140" i="5"/>
  <c r="J142" i="5" s="1"/>
  <c r="N106" i="5"/>
  <c r="O105" i="5"/>
  <c r="O107" i="5" s="1"/>
  <c r="S77" i="5"/>
  <c r="S79" i="5" s="1"/>
  <c r="R78" i="5"/>
  <c r="M119" i="5"/>
  <c r="M121" i="5" s="1"/>
  <c r="L120" i="5"/>
  <c r="Y29" i="5"/>
  <c r="Z28" i="5"/>
  <c r="D182" i="5"/>
  <c r="D184" i="5" s="1"/>
  <c r="C183" i="5"/>
  <c r="X36" i="5"/>
  <c r="Y35" i="5"/>
  <c r="L126" i="5"/>
  <c r="L128" i="5" s="1"/>
  <c r="K127" i="5"/>
  <c r="P98" i="5"/>
  <c r="P100" i="5" s="1"/>
  <c r="O99" i="5"/>
  <c r="I147" i="5"/>
  <c r="I149" i="5" s="1"/>
  <c r="H148" i="5"/>
  <c r="M113" i="5"/>
  <c r="N112" i="5"/>
  <c r="N114" i="5" s="1"/>
  <c r="W43" i="5"/>
  <c r="X42" i="5"/>
  <c r="J134" i="5"/>
  <c r="K133" i="5"/>
  <c r="E169" i="5"/>
  <c r="F168" i="5"/>
  <c r="F170" i="5" s="1"/>
  <c r="AA21" i="5"/>
  <c r="Z22" i="5"/>
  <c r="E170" i="5"/>
  <c r="C184" i="5"/>
  <c r="W44" i="5"/>
  <c r="Z23" i="5"/>
  <c r="X37" i="5"/>
  <c r="AA16" i="5"/>
  <c r="AA9" i="5"/>
  <c r="Y30" i="5"/>
  <c r="C188" i="5"/>
  <c r="C189" i="5" s="1"/>
  <c r="AC51" i="11" l="1"/>
  <c r="AD49" i="11"/>
  <c r="AC50" i="11"/>
  <c r="L175" i="11"/>
  <c r="K176" i="11"/>
  <c r="K177" i="11"/>
  <c r="L169" i="11"/>
  <c r="M168" i="11"/>
  <c r="L170" i="11"/>
  <c r="M163" i="11"/>
  <c r="N161" i="11"/>
  <c r="M162" i="11"/>
  <c r="I191" i="11"/>
  <c r="I190" i="11"/>
  <c r="J189" i="11"/>
  <c r="E219" i="11"/>
  <c r="F217" i="11"/>
  <c r="E218" i="11"/>
  <c r="P141" i="11"/>
  <c r="P142" i="11"/>
  <c r="Q140" i="11"/>
  <c r="AC56" i="11"/>
  <c r="AB57" i="11"/>
  <c r="AB58" i="11"/>
  <c r="G210" i="11"/>
  <c r="F211" i="11"/>
  <c r="F212" i="11"/>
  <c r="X85" i="11"/>
  <c r="X86" i="11"/>
  <c r="Y84" i="11"/>
  <c r="I196" i="11"/>
  <c r="H197" i="11"/>
  <c r="H198" i="11"/>
  <c r="AA64" i="11"/>
  <c r="AA65" i="11"/>
  <c r="AB63" i="11"/>
  <c r="D225" i="11"/>
  <c r="E224" i="11"/>
  <c r="D226" i="11"/>
  <c r="S126" i="11"/>
  <c r="R127" i="11"/>
  <c r="R128" i="11"/>
  <c r="AG28" i="11"/>
  <c r="AF29" i="11"/>
  <c r="AF30" i="11"/>
  <c r="W98" i="11"/>
  <c r="V99" i="11"/>
  <c r="V100" i="11"/>
  <c r="E231" i="11"/>
  <c r="D233" i="11"/>
  <c r="D232" i="11"/>
  <c r="AJ17" i="11"/>
  <c r="AJ18" i="11"/>
  <c r="AP17" i="11"/>
  <c r="AD43" i="11"/>
  <c r="AD44" i="11"/>
  <c r="AE42" i="11"/>
  <c r="S121" i="11"/>
  <c r="T119" i="11"/>
  <c r="S120" i="11"/>
  <c r="O154" i="11"/>
  <c r="N155" i="11"/>
  <c r="N156" i="11"/>
  <c r="Q134" i="11"/>
  <c r="Q135" i="11"/>
  <c r="R133" i="11"/>
  <c r="Z71" i="11"/>
  <c r="Z72" i="11"/>
  <c r="AA70" i="11"/>
  <c r="W93" i="11"/>
  <c r="X91" i="11"/>
  <c r="W92" i="11"/>
  <c r="J183" i="11"/>
  <c r="K182" i="11"/>
  <c r="J184" i="11"/>
  <c r="AG23" i="11"/>
  <c r="AG22" i="11"/>
  <c r="AN24" i="11"/>
  <c r="AO24" i="11" s="1"/>
  <c r="U107" i="11"/>
  <c r="U106" i="11"/>
  <c r="V105" i="11"/>
  <c r="O149" i="11"/>
  <c r="P147" i="11"/>
  <c r="O148" i="11"/>
  <c r="T113" i="11"/>
  <c r="U112" i="11"/>
  <c r="T114" i="11"/>
  <c r="AE36" i="11"/>
  <c r="AE37" i="11"/>
  <c r="AF35" i="11"/>
  <c r="Z77" i="11"/>
  <c r="Y78" i="11"/>
  <c r="Y79" i="11"/>
  <c r="G204" i="11"/>
  <c r="G205" i="11"/>
  <c r="H203" i="11"/>
  <c r="C190" i="5"/>
  <c r="D189" i="5"/>
  <c r="D191" i="5" s="1"/>
  <c r="L133" i="5"/>
  <c r="L135" i="5" s="1"/>
  <c r="K134" i="5"/>
  <c r="Z35" i="5"/>
  <c r="Y36" i="5"/>
  <c r="AB21" i="5"/>
  <c r="AA22" i="5"/>
  <c r="P99" i="5"/>
  <c r="Q98" i="5"/>
  <c r="Q100" i="5" s="1"/>
  <c r="T77" i="5"/>
  <c r="T79" i="5" s="1"/>
  <c r="S78" i="5"/>
  <c r="G162" i="5"/>
  <c r="H161" i="5"/>
  <c r="H163" i="5" s="1"/>
  <c r="R91" i="5"/>
  <c r="R93" i="5" s="1"/>
  <c r="Q92" i="5"/>
  <c r="F169" i="5"/>
  <c r="G168" i="5"/>
  <c r="G170" i="5" s="1"/>
  <c r="Y42" i="5"/>
  <c r="X43" i="5"/>
  <c r="O106" i="5"/>
  <c r="P105" i="5"/>
  <c r="P107" i="5" s="1"/>
  <c r="AB15" i="5"/>
  <c r="AC14" i="5"/>
  <c r="O112" i="5"/>
  <c r="O114" i="5" s="1"/>
  <c r="N113" i="5"/>
  <c r="Z29" i="5"/>
  <c r="AA28" i="5"/>
  <c r="J141" i="5"/>
  <c r="K140" i="5"/>
  <c r="K142" i="5" s="1"/>
  <c r="R85" i="5"/>
  <c r="S84" i="5"/>
  <c r="S86" i="5" s="1"/>
  <c r="U70" i="5"/>
  <c r="T71" i="5"/>
  <c r="Q93" i="5"/>
  <c r="R86" i="5"/>
  <c r="K135" i="5"/>
  <c r="J147" i="5"/>
  <c r="J149" i="5" s="1"/>
  <c r="I148" i="5"/>
  <c r="M126" i="5"/>
  <c r="M128" i="5" s="1"/>
  <c r="L127" i="5"/>
  <c r="E182" i="5"/>
  <c r="D183" i="5"/>
  <c r="N119" i="5"/>
  <c r="N121" i="5" s="1"/>
  <c r="M120" i="5"/>
  <c r="X49" i="5"/>
  <c r="X51" i="5" s="1"/>
  <c r="W50" i="5"/>
  <c r="U64" i="5"/>
  <c r="V63" i="5"/>
  <c r="V65" i="5" s="1"/>
  <c r="F175" i="5"/>
  <c r="F177" i="5" s="1"/>
  <c r="E176" i="5"/>
  <c r="I154" i="5"/>
  <c r="I156" i="5" s="1"/>
  <c r="H155" i="5"/>
  <c r="W56" i="5"/>
  <c r="W58" i="5" s="1"/>
  <c r="V57" i="5"/>
  <c r="E177" i="5"/>
  <c r="C191" i="5"/>
  <c r="Z30" i="5"/>
  <c r="AB9" i="5"/>
  <c r="AB16" i="5"/>
  <c r="X44" i="5"/>
  <c r="U72" i="5"/>
  <c r="Y37" i="5"/>
  <c r="AA23" i="5"/>
  <c r="C195" i="5"/>
  <c r="C196" i="5" s="1"/>
  <c r="G211" i="11" l="1"/>
  <c r="G212" i="11"/>
  <c r="H210" i="11"/>
  <c r="Z78" i="11"/>
  <c r="Z79" i="11"/>
  <c r="AA77" i="11"/>
  <c r="Q147" i="11"/>
  <c r="P148" i="11"/>
  <c r="P149" i="11"/>
  <c r="Y91" i="11"/>
  <c r="X92" i="11"/>
  <c r="X93" i="11"/>
  <c r="AE44" i="11"/>
  <c r="AF42" i="11"/>
  <c r="AE43" i="11"/>
  <c r="S128" i="11"/>
  <c r="S127" i="11"/>
  <c r="T126" i="11"/>
  <c r="AB64" i="11"/>
  <c r="AB65" i="11"/>
  <c r="AC63" i="11"/>
  <c r="M169" i="11"/>
  <c r="M170" i="11"/>
  <c r="N168" i="11"/>
  <c r="L176" i="11"/>
  <c r="L177" i="11"/>
  <c r="M175" i="11"/>
  <c r="AF36" i="11"/>
  <c r="AF37" i="11"/>
  <c r="AG35" i="11"/>
  <c r="U114" i="11"/>
  <c r="V112" i="11"/>
  <c r="U113" i="11"/>
  <c r="AJ24" i="11"/>
  <c r="AJ25" i="11"/>
  <c r="K184" i="11"/>
  <c r="L182" i="11"/>
  <c r="K183" i="11"/>
  <c r="R134" i="11"/>
  <c r="R135" i="11"/>
  <c r="S133" i="11"/>
  <c r="U119" i="11"/>
  <c r="T120" i="11"/>
  <c r="T121" i="11"/>
  <c r="AG29" i="11"/>
  <c r="AG30" i="11"/>
  <c r="AN31" i="11"/>
  <c r="AO31" i="11" s="1"/>
  <c r="K189" i="11"/>
  <c r="J190" i="11"/>
  <c r="J191" i="11"/>
  <c r="N162" i="11"/>
  <c r="O161" i="11"/>
  <c r="N163" i="11"/>
  <c r="H204" i="11"/>
  <c r="H205" i="11"/>
  <c r="I203" i="11"/>
  <c r="AP24" i="11"/>
  <c r="I197" i="11"/>
  <c r="I198" i="11"/>
  <c r="J196" i="11"/>
  <c r="V106" i="11"/>
  <c r="W105" i="11"/>
  <c r="V107" i="11"/>
  <c r="AA72" i="11"/>
  <c r="AB70" i="11"/>
  <c r="AA71" i="11"/>
  <c r="O155" i="11"/>
  <c r="O156" i="11"/>
  <c r="P154" i="11"/>
  <c r="W100" i="11"/>
  <c r="X98" i="11"/>
  <c r="W99" i="11"/>
  <c r="E226" i="11"/>
  <c r="E225" i="11"/>
  <c r="F224" i="11"/>
  <c r="Y86" i="11"/>
  <c r="Y85" i="11"/>
  <c r="Z84" i="11"/>
  <c r="AC57" i="11"/>
  <c r="AC58" i="11"/>
  <c r="AD56" i="11"/>
  <c r="AE49" i="11"/>
  <c r="AD50" i="11"/>
  <c r="AD51" i="11"/>
  <c r="AL18" i="11"/>
  <c r="AL17" i="11"/>
  <c r="F231" i="11"/>
  <c r="E232" i="11"/>
  <c r="E233" i="11"/>
  <c r="Q142" i="11"/>
  <c r="R140" i="11"/>
  <c r="Q141" i="11"/>
  <c r="F218" i="11"/>
  <c r="G217" i="11"/>
  <c r="F219" i="11"/>
  <c r="J154" i="5"/>
  <c r="J156" i="5" s="1"/>
  <c r="I155" i="5"/>
  <c r="N120" i="5"/>
  <c r="O119" i="5"/>
  <c r="O121" i="5" s="1"/>
  <c r="N126" i="5"/>
  <c r="N128" i="5" s="1"/>
  <c r="M127" i="5"/>
  <c r="T84" i="5"/>
  <c r="T86" i="5" s="1"/>
  <c r="S85" i="5"/>
  <c r="AB28" i="5"/>
  <c r="AA29" i="5"/>
  <c r="AD14" i="5"/>
  <c r="AC15" i="5"/>
  <c r="C197" i="5"/>
  <c r="D196" i="5"/>
  <c r="D198" i="5" s="1"/>
  <c r="Y43" i="5"/>
  <c r="Z42" i="5"/>
  <c r="R92" i="5"/>
  <c r="S91" i="5"/>
  <c r="S93" i="5" s="1"/>
  <c r="T78" i="5"/>
  <c r="U77" i="5"/>
  <c r="U79" i="5" s="1"/>
  <c r="AB22" i="5"/>
  <c r="AC21" i="5"/>
  <c r="M133" i="5"/>
  <c r="M135" i="5" s="1"/>
  <c r="L134" i="5"/>
  <c r="X56" i="5"/>
  <c r="X58" i="5" s="1"/>
  <c r="W57" i="5"/>
  <c r="G175" i="5"/>
  <c r="G177" i="5" s="1"/>
  <c r="F176" i="5"/>
  <c r="X50" i="5"/>
  <c r="Y49" i="5"/>
  <c r="Y51" i="5" s="1"/>
  <c r="F182" i="5"/>
  <c r="F184" i="5" s="1"/>
  <c r="E183" i="5"/>
  <c r="K147" i="5"/>
  <c r="K149" i="5" s="1"/>
  <c r="J148" i="5"/>
  <c r="L140" i="5"/>
  <c r="L142" i="5" s="1"/>
  <c r="K141" i="5"/>
  <c r="P106" i="5"/>
  <c r="Q105" i="5"/>
  <c r="Q107" i="5" s="1"/>
  <c r="H168" i="5"/>
  <c r="H170" i="5" s="1"/>
  <c r="G169" i="5"/>
  <c r="H162" i="5"/>
  <c r="I161" i="5"/>
  <c r="I163" i="5" s="1"/>
  <c r="Q99" i="5"/>
  <c r="R98" i="5"/>
  <c r="R100" i="5" s="1"/>
  <c r="E189" i="5"/>
  <c r="D190" i="5"/>
  <c r="W63" i="5"/>
  <c r="W65" i="5" s="1"/>
  <c r="V64" i="5"/>
  <c r="V70" i="5"/>
  <c r="V72" i="5" s="1"/>
  <c r="U71" i="5"/>
  <c r="P112" i="5"/>
  <c r="P114" i="5" s="1"/>
  <c r="O113" i="5"/>
  <c r="AA35" i="5"/>
  <c r="Z36" i="5"/>
  <c r="E184" i="5"/>
  <c r="C198" i="5"/>
  <c r="Z37" i="5"/>
  <c r="AA30" i="5"/>
  <c r="Y44" i="5"/>
  <c r="AC9" i="5"/>
  <c r="AB23" i="5"/>
  <c r="C202" i="5"/>
  <c r="C203" i="5" s="1"/>
  <c r="W112" i="11" l="1"/>
  <c r="V113" i="11"/>
  <c r="V114" i="11"/>
  <c r="N170" i="11"/>
  <c r="O168" i="11"/>
  <c r="N169" i="11"/>
  <c r="S140" i="11"/>
  <c r="R141" i="11"/>
  <c r="R142" i="11"/>
  <c r="G224" i="11"/>
  <c r="F225" i="11"/>
  <c r="F226" i="11"/>
  <c r="X99" i="11"/>
  <c r="Y98" i="11"/>
  <c r="X100" i="11"/>
  <c r="AL24" i="11"/>
  <c r="AL25" i="11"/>
  <c r="M177" i="11"/>
  <c r="M176" i="11"/>
  <c r="N175" i="11"/>
  <c r="AG42" i="11"/>
  <c r="AF43" i="11"/>
  <c r="AF44" i="11"/>
  <c r="Y93" i="11"/>
  <c r="Y92" i="11"/>
  <c r="Z91" i="11"/>
  <c r="AA78" i="11"/>
  <c r="AA79" i="11"/>
  <c r="AB77" i="11"/>
  <c r="H211" i="11"/>
  <c r="H212" i="11"/>
  <c r="I210" i="11"/>
  <c r="AE50" i="11"/>
  <c r="AE51" i="11"/>
  <c r="AF49" i="11"/>
  <c r="AA84" i="11"/>
  <c r="Z86" i="11"/>
  <c r="Z85" i="11"/>
  <c r="W107" i="11"/>
  <c r="X105" i="11"/>
  <c r="W106" i="11"/>
  <c r="T127" i="11"/>
  <c r="U126" i="11"/>
  <c r="T128" i="11"/>
  <c r="J197" i="11"/>
  <c r="J198" i="11"/>
  <c r="K196" i="11"/>
  <c r="AJ31" i="11"/>
  <c r="AJ32" i="11"/>
  <c r="G219" i="11"/>
  <c r="H217" i="11"/>
  <c r="G218" i="11"/>
  <c r="F232" i="11"/>
  <c r="G231" i="11"/>
  <c r="F233" i="11"/>
  <c r="U121" i="11"/>
  <c r="V119" i="11"/>
  <c r="U120" i="11"/>
  <c r="AG37" i="11"/>
  <c r="AG36" i="11"/>
  <c r="AN38" i="11"/>
  <c r="AO38" i="11" s="1"/>
  <c r="AD57" i="11"/>
  <c r="AD58" i="11"/>
  <c r="AE56" i="11"/>
  <c r="P155" i="11"/>
  <c r="P156" i="11"/>
  <c r="Q154" i="11"/>
  <c r="AC70" i="11"/>
  <c r="AB71" i="11"/>
  <c r="AB72" i="11"/>
  <c r="I205" i="11"/>
  <c r="J203" i="11"/>
  <c r="I204" i="11"/>
  <c r="O163" i="11"/>
  <c r="P161" i="11"/>
  <c r="O162" i="11"/>
  <c r="K191" i="11"/>
  <c r="L189" i="11"/>
  <c r="K190" i="11"/>
  <c r="S135" i="11"/>
  <c r="T133" i="11"/>
  <c r="S134" i="11"/>
  <c r="M182" i="11"/>
  <c r="L183" i="11"/>
  <c r="L184" i="11"/>
  <c r="AC65" i="11"/>
  <c r="AD63" i="11"/>
  <c r="AC64" i="11"/>
  <c r="AP31" i="11"/>
  <c r="Q148" i="11"/>
  <c r="Q149" i="11"/>
  <c r="R147" i="11"/>
  <c r="S98" i="5"/>
  <c r="S100" i="5" s="1"/>
  <c r="R99" i="5"/>
  <c r="V77" i="5"/>
  <c r="V79" i="5" s="1"/>
  <c r="U78" i="5"/>
  <c r="Z43" i="5"/>
  <c r="AA42" i="5"/>
  <c r="O120" i="5"/>
  <c r="P119" i="5"/>
  <c r="P121" i="5" s="1"/>
  <c r="P113" i="5"/>
  <c r="Q112" i="5"/>
  <c r="Q114" i="5" s="1"/>
  <c r="W64" i="5"/>
  <c r="X63" i="5"/>
  <c r="X65" i="5" s="1"/>
  <c r="H169" i="5"/>
  <c r="I168" i="5"/>
  <c r="I170" i="5" s="1"/>
  <c r="L141" i="5"/>
  <c r="M140" i="5"/>
  <c r="M142" i="5" s="1"/>
  <c r="F183" i="5"/>
  <c r="G182" i="5"/>
  <c r="G184" i="5" s="1"/>
  <c r="G176" i="5"/>
  <c r="H175" i="5"/>
  <c r="H177" i="5" s="1"/>
  <c r="N133" i="5"/>
  <c r="N135" i="5" s="1"/>
  <c r="M134" i="5"/>
  <c r="AD15" i="5"/>
  <c r="AE14" i="5"/>
  <c r="T85" i="5"/>
  <c r="U84" i="5"/>
  <c r="U86" i="5" s="1"/>
  <c r="D203" i="5"/>
  <c r="D205" i="5" s="1"/>
  <c r="C204" i="5"/>
  <c r="J161" i="5"/>
  <c r="J163" i="5" s="1"/>
  <c r="I162" i="5"/>
  <c r="R105" i="5"/>
  <c r="R107" i="5" s="1"/>
  <c r="Q106" i="5"/>
  <c r="Z49" i="5"/>
  <c r="Z51" i="5" s="1"/>
  <c r="Y50" i="5"/>
  <c r="AD21" i="5"/>
  <c r="AC22" i="5"/>
  <c r="S92" i="5"/>
  <c r="T91" i="5"/>
  <c r="T93" i="5" s="1"/>
  <c r="E196" i="5"/>
  <c r="D197" i="5"/>
  <c r="AB35" i="5"/>
  <c r="AA36" i="5"/>
  <c r="W70" i="5"/>
  <c r="W72" i="5" s="1"/>
  <c r="V71" i="5"/>
  <c r="F189" i="5"/>
  <c r="F191" i="5" s="1"/>
  <c r="E190" i="5"/>
  <c r="L147" i="5"/>
  <c r="L149" i="5" s="1"/>
  <c r="K148" i="5"/>
  <c r="X57" i="5"/>
  <c r="Y56" i="5"/>
  <c r="Y58" i="5" s="1"/>
  <c r="AC28" i="5"/>
  <c r="AB29" i="5"/>
  <c r="O126" i="5"/>
  <c r="O128" i="5" s="1"/>
  <c r="N127" i="5"/>
  <c r="J155" i="5"/>
  <c r="K154" i="5"/>
  <c r="K156" i="5" s="1"/>
  <c r="E191" i="5"/>
  <c r="C205" i="5"/>
  <c r="AC16" i="5"/>
  <c r="AB30" i="5"/>
  <c r="AD9" i="5"/>
  <c r="Z44" i="5"/>
  <c r="AA37" i="5"/>
  <c r="AC23" i="5"/>
  <c r="C209" i="5"/>
  <c r="C210" i="5" s="1"/>
  <c r="AC72" i="11" l="1"/>
  <c r="AC71" i="11"/>
  <c r="AD70" i="11"/>
  <c r="V120" i="11"/>
  <c r="W119" i="11"/>
  <c r="V121" i="11"/>
  <c r="AF50" i="11"/>
  <c r="AF51" i="11"/>
  <c r="AG49" i="11"/>
  <c r="I212" i="11"/>
  <c r="J210" i="11"/>
  <c r="I211" i="11"/>
  <c r="G226" i="11"/>
  <c r="H224" i="11"/>
  <c r="G225" i="11"/>
  <c r="AP38" i="11"/>
  <c r="Q156" i="11"/>
  <c r="R154" i="11"/>
  <c r="Q155" i="11"/>
  <c r="I217" i="11"/>
  <c r="H218" i="11"/>
  <c r="H219" i="11"/>
  <c r="K198" i="11"/>
  <c r="K197" i="11"/>
  <c r="L196" i="11"/>
  <c r="Z92" i="11"/>
  <c r="AA91" i="11"/>
  <c r="Z93" i="11"/>
  <c r="O175" i="11"/>
  <c r="N177" i="11"/>
  <c r="N176" i="11"/>
  <c r="O170" i="11"/>
  <c r="P168" i="11"/>
  <c r="O169" i="11"/>
  <c r="W114" i="11"/>
  <c r="W113" i="11"/>
  <c r="X112" i="11"/>
  <c r="U133" i="11"/>
  <c r="T134" i="11"/>
  <c r="T135" i="11"/>
  <c r="L190" i="11"/>
  <c r="M189" i="11"/>
  <c r="L191" i="11"/>
  <c r="AJ38" i="11"/>
  <c r="AJ39" i="11"/>
  <c r="AE63" i="11"/>
  <c r="AD64" i="11"/>
  <c r="AD65" i="11"/>
  <c r="M184" i="11"/>
  <c r="N182" i="11"/>
  <c r="M183" i="11"/>
  <c r="K203" i="11"/>
  <c r="J204" i="11"/>
  <c r="J205" i="11"/>
  <c r="AE58" i="11"/>
  <c r="AF56" i="11"/>
  <c r="AE57" i="11"/>
  <c r="G233" i="11"/>
  <c r="G232" i="11"/>
  <c r="H231" i="11"/>
  <c r="R148" i="11"/>
  <c r="R149" i="11"/>
  <c r="S147" i="11"/>
  <c r="AL32" i="11"/>
  <c r="AL31" i="11"/>
  <c r="Q161" i="11"/>
  <c r="P162" i="11"/>
  <c r="P163" i="11"/>
  <c r="U128" i="11"/>
  <c r="V126" i="11"/>
  <c r="U127" i="11"/>
  <c r="Y105" i="11"/>
  <c r="X106" i="11"/>
  <c r="X107" i="11"/>
  <c r="AB84" i="11"/>
  <c r="AA85" i="11"/>
  <c r="AA86" i="11"/>
  <c r="AB79" i="11"/>
  <c r="AC77" i="11"/>
  <c r="AB78" i="11"/>
  <c r="AG43" i="11"/>
  <c r="AG44" i="11"/>
  <c r="AN45" i="11"/>
  <c r="AO45" i="11" s="1"/>
  <c r="Y100" i="11"/>
  <c r="Z98" i="11"/>
  <c r="Y99" i="11"/>
  <c r="S141" i="11"/>
  <c r="S142" i="11"/>
  <c r="T140" i="11"/>
  <c r="C211" i="5"/>
  <c r="D210" i="5"/>
  <c r="D212" i="5" s="1"/>
  <c r="L154" i="5"/>
  <c r="L156" i="5" s="1"/>
  <c r="K155" i="5"/>
  <c r="AF14" i="5"/>
  <c r="AE15" i="5"/>
  <c r="H176" i="5"/>
  <c r="I175" i="5"/>
  <c r="I177" i="5" s="1"/>
  <c r="M141" i="5"/>
  <c r="N140" i="5"/>
  <c r="N142" i="5" s="1"/>
  <c r="X64" i="5"/>
  <c r="Y63" i="5"/>
  <c r="Y65" i="5" s="1"/>
  <c r="P120" i="5"/>
  <c r="Q119" i="5"/>
  <c r="Q121" i="5" s="1"/>
  <c r="AD28" i="5"/>
  <c r="AC29" i="5"/>
  <c r="M147" i="5"/>
  <c r="M149" i="5" s="1"/>
  <c r="L148" i="5"/>
  <c r="W71" i="5"/>
  <c r="X70" i="5"/>
  <c r="X72" i="5" s="1"/>
  <c r="F196" i="5"/>
  <c r="F198" i="5" s="1"/>
  <c r="E197" i="5"/>
  <c r="AE21" i="5"/>
  <c r="AD22" i="5"/>
  <c r="R106" i="5"/>
  <c r="S105" i="5"/>
  <c r="S107" i="5" s="1"/>
  <c r="D204" i="5"/>
  <c r="E203" i="5"/>
  <c r="V78" i="5"/>
  <c r="W77" i="5"/>
  <c r="W79" i="5" s="1"/>
  <c r="Y57" i="5"/>
  <c r="Z56" i="5"/>
  <c r="Z58" i="5" s="1"/>
  <c r="U91" i="5"/>
  <c r="U93" i="5" s="1"/>
  <c r="T92" i="5"/>
  <c r="V84" i="5"/>
  <c r="V86" i="5" s="1"/>
  <c r="U85" i="5"/>
  <c r="G183" i="5"/>
  <c r="H182" i="5"/>
  <c r="H184" i="5" s="1"/>
  <c r="J168" i="5"/>
  <c r="J170" i="5" s="1"/>
  <c r="I169" i="5"/>
  <c r="Q113" i="5"/>
  <c r="R112" i="5"/>
  <c r="R114" i="5" s="1"/>
  <c r="AA43" i="5"/>
  <c r="AB42" i="5"/>
  <c r="P126" i="5"/>
  <c r="P128" i="5" s="1"/>
  <c r="O127" i="5"/>
  <c r="G189" i="5"/>
  <c r="G191" i="5" s="1"/>
  <c r="F190" i="5"/>
  <c r="AB36" i="5"/>
  <c r="AC35" i="5"/>
  <c r="AA49" i="5"/>
  <c r="AA51" i="5" s="1"/>
  <c r="Z50" i="5"/>
  <c r="K161" i="5"/>
  <c r="K163" i="5" s="1"/>
  <c r="J162" i="5"/>
  <c r="N134" i="5"/>
  <c r="O133" i="5"/>
  <c r="O135" i="5" s="1"/>
  <c r="T98" i="5"/>
  <c r="T100" i="5" s="1"/>
  <c r="S99" i="5"/>
  <c r="E198" i="5"/>
  <c r="C212" i="5"/>
  <c r="AD16" i="5"/>
  <c r="AE16" i="5"/>
  <c r="AB37" i="5"/>
  <c r="AA44" i="5"/>
  <c r="AC30" i="5"/>
  <c r="AD23" i="5"/>
  <c r="C216" i="5"/>
  <c r="C217" i="5" s="1"/>
  <c r="P175" i="11" l="1"/>
  <c r="O176" i="11"/>
  <c r="O177" i="11"/>
  <c r="M196" i="11"/>
  <c r="L197" i="11"/>
  <c r="L198" i="11"/>
  <c r="AD71" i="11"/>
  <c r="AD72" i="11"/>
  <c r="AE70" i="11"/>
  <c r="AJ45" i="11"/>
  <c r="AJ46" i="11"/>
  <c r="AD77" i="11"/>
  <c r="AC78" i="11"/>
  <c r="AC79" i="11"/>
  <c r="Y107" i="11"/>
  <c r="Z105" i="11"/>
  <c r="Y106" i="11"/>
  <c r="Q162" i="11"/>
  <c r="Q163" i="11"/>
  <c r="R161" i="11"/>
  <c r="AG56" i="11"/>
  <c r="AF57" i="11"/>
  <c r="AF58" i="11"/>
  <c r="N183" i="11"/>
  <c r="N184" i="11"/>
  <c r="O182" i="11"/>
  <c r="AE64" i="11"/>
  <c r="AE65" i="11"/>
  <c r="AF63" i="11"/>
  <c r="AL39" i="11"/>
  <c r="AL38" i="11"/>
  <c r="K210" i="11"/>
  <c r="J211" i="11"/>
  <c r="J212" i="11"/>
  <c r="W121" i="11"/>
  <c r="X119" i="11"/>
  <c r="W120" i="11"/>
  <c r="X113" i="11"/>
  <c r="Y112" i="11"/>
  <c r="X114" i="11"/>
  <c r="T141" i="11"/>
  <c r="T142" i="11"/>
  <c r="U140" i="11"/>
  <c r="K204" i="11"/>
  <c r="K205" i="11"/>
  <c r="L203" i="11"/>
  <c r="AA93" i="11"/>
  <c r="AB91" i="11"/>
  <c r="AA92" i="11"/>
  <c r="I218" i="11"/>
  <c r="I219" i="11"/>
  <c r="J217" i="11"/>
  <c r="S154" i="11"/>
  <c r="R155" i="11"/>
  <c r="R156" i="11"/>
  <c r="S149" i="11"/>
  <c r="S148" i="11"/>
  <c r="T147" i="11"/>
  <c r="P169" i="11"/>
  <c r="P170" i="11"/>
  <c r="Q168" i="11"/>
  <c r="AA98" i="11"/>
  <c r="Z99" i="11"/>
  <c r="Z100" i="11"/>
  <c r="AB85" i="11"/>
  <c r="AC84" i="11"/>
  <c r="AB86" i="11"/>
  <c r="W126" i="11"/>
  <c r="V127" i="11"/>
  <c r="V128" i="11"/>
  <c r="I231" i="11"/>
  <c r="H232" i="11"/>
  <c r="H233" i="11"/>
  <c r="M191" i="11"/>
  <c r="N189" i="11"/>
  <c r="M190" i="11"/>
  <c r="U134" i="11"/>
  <c r="U135" i="11"/>
  <c r="V133" i="11"/>
  <c r="H225" i="11"/>
  <c r="I224" i="11"/>
  <c r="H226" i="11"/>
  <c r="AG51" i="11"/>
  <c r="AG50" i="11"/>
  <c r="AN52" i="11"/>
  <c r="AO52" i="11" s="1"/>
  <c r="AP45" i="11"/>
  <c r="O134" i="5"/>
  <c r="P133" i="5"/>
  <c r="P135" i="5" s="1"/>
  <c r="AC42" i="5"/>
  <c r="AB43" i="5"/>
  <c r="Z57" i="5"/>
  <c r="AA56" i="5"/>
  <c r="AA58" i="5" s="1"/>
  <c r="E204" i="5"/>
  <c r="F203" i="5"/>
  <c r="F205" i="5" s="1"/>
  <c r="X71" i="5"/>
  <c r="Y70" i="5"/>
  <c r="Y72" i="5" s="1"/>
  <c r="Z63" i="5"/>
  <c r="Z65" i="5" s="1"/>
  <c r="Y64" i="5"/>
  <c r="J175" i="5"/>
  <c r="J177" i="5" s="1"/>
  <c r="I176" i="5"/>
  <c r="AB49" i="5"/>
  <c r="AB51" i="5" s="1"/>
  <c r="AA50" i="5"/>
  <c r="G190" i="5"/>
  <c r="H189" i="5"/>
  <c r="H191" i="5" s="1"/>
  <c r="J169" i="5"/>
  <c r="K168" i="5"/>
  <c r="K170" i="5" s="1"/>
  <c r="V85" i="5"/>
  <c r="W84" i="5"/>
  <c r="W86" i="5" s="1"/>
  <c r="AE22" i="5"/>
  <c r="AF21" i="5"/>
  <c r="AE28" i="5"/>
  <c r="AD29" i="5"/>
  <c r="M154" i="5"/>
  <c r="M156" i="5" s="1"/>
  <c r="L155" i="5"/>
  <c r="D217" i="5"/>
  <c r="D219" i="5" s="1"/>
  <c r="C218" i="5"/>
  <c r="AD35" i="5"/>
  <c r="AC36" i="5"/>
  <c r="R113" i="5"/>
  <c r="S112" i="5"/>
  <c r="S114" i="5" s="1"/>
  <c r="H183" i="5"/>
  <c r="I182" i="5"/>
  <c r="I184" i="5" s="1"/>
  <c r="X77" i="5"/>
  <c r="X79" i="5" s="1"/>
  <c r="W78" i="5"/>
  <c r="S106" i="5"/>
  <c r="T105" i="5"/>
  <c r="T107" i="5" s="1"/>
  <c r="R119" i="5"/>
  <c r="R121" i="5" s="1"/>
  <c r="Q120" i="5"/>
  <c r="N141" i="5"/>
  <c r="O140" i="5"/>
  <c r="O142" i="5" s="1"/>
  <c r="D211" i="5"/>
  <c r="E210" i="5"/>
  <c r="T99" i="5"/>
  <c r="U98" i="5"/>
  <c r="U100" i="5" s="1"/>
  <c r="L161" i="5"/>
  <c r="L163" i="5" s="1"/>
  <c r="K162" i="5"/>
  <c r="P127" i="5"/>
  <c r="Q126" i="5"/>
  <c r="Q128" i="5" s="1"/>
  <c r="V91" i="5"/>
  <c r="V93" i="5" s="1"/>
  <c r="U92" i="5"/>
  <c r="F197" i="5"/>
  <c r="G196" i="5"/>
  <c r="G198" i="5" s="1"/>
  <c r="N147" i="5"/>
  <c r="N149" i="5" s="1"/>
  <c r="M148" i="5"/>
  <c r="AF15" i="5"/>
  <c r="AG14" i="5"/>
  <c r="AG15" i="5" s="1"/>
  <c r="E205" i="5"/>
  <c r="C219" i="5"/>
  <c r="AE9" i="5"/>
  <c r="AN10" i="5"/>
  <c r="AO10" i="5" s="1"/>
  <c r="AJ10" i="5" s="1"/>
  <c r="AB44" i="5"/>
  <c r="AE23" i="5"/>
  <c r="AD30" i="5"/>
  <c r="AC37" i="5"/>
  <c r="C223" i="5"/>
  <c r="C224" i="5" s="1"/>
  <c r="Q170" i="11" l="1"/>
  <c r="R168" i="11"/>
  <c r="Q169" i="11"/>
  <c r="T154" i="11"/>
  <c r="S155" i="11"/>
  <c r="S156" i="11"/>
  <c r="M197" i="11"/>
  <c r="M198" i="11"/>
  <c r="N196" i="11"/>
  <c r="AL45" i="11"/>
  <c r="AL46" i="11"/>
  <c r="V134" i="11"/>
  <c r="V135" i="11"/>
  <c r="W133" i="11"/>
  <c r="K211" i="11"/>
  <c r="K212" i="11"/>
  <c r="L210" i="11"/>
  <c r="AF64" i="11"/>
  <c r="AF65" i="11"/>
  <c r="AG63" i="11"/>
  <c r="I233" i="11"/>
  <c r="J231" i="11"/>
  <c r="I232" i="11"/>
  <c r="U142" i="11"/>
  <c r="V140" i="11"/>
  <c r="U141" i="11"/>
  <c r="Y114" i="11"/>
  <c r="Z112" i="11"/>
  <c r="Y113" i="11"/>
  <c r="R162" i="11"/>
  <c r="R163" i="11"/>
  <c r="S161" i="11"/>
  <c r="Z106" i="11"/>
  <c r="AA105" i="11"/>
  <c r="Z107" i="11"/>
  <c r="AD78" i="11"/>
  <c r="AD79" i="11"/>
  <c r="AE77" i="11"/>
  <c r="O184" i="11"/>
  <c r="O183" i="11"/>
  <c r="P182" i="11"/>
  <c r="O189" i="11"/>
  <c r="N190" i="11"/>
  <c r="N191" i="11"/>
  <c r="W128" i="11"/>
  <c r="X126" i="11"/>
  <c r="W127" i="11"/>
  <c r="J218" i="11"/>
  <c r="J219" i="11"/>
  <c r="K217" i="11"/>
  <c r="AC91" i="11"/>
  <c r="AB92" i="11"/>
  <c r="AB93" i="11"/>
  <c r="Y119" i="11"/>
  <c r="X120" i="11"/>
  <c r="X121" i="11"/>
  <c r="AG57" i="11"/>
  <c r="AG58" i="11"/>
  <c r="AN59" i="11"/>
  <c r="AO59" i="11" s="1"/>
  <c r="AJ53" i="11"/>
  <c r="AJ52" i="11"/>
  <c r="AP52" i="11"/>
  <c r="I226" i="11"/>
  <c r="J224" i="11"/>
  <c r="I225" i="11"/>
  <c r="AC86" i="11"/>
  <c r="AC85" i="11"/>
  <c r="AD84" i="11"/>
  <c r="AA100" i="11"/>
  <c r="AA99" i="11"/>
  <c r="AB98" i="11"/>
  <c r="T149" i="11"/>
  <c r="U147" i="11"/>
  <c r="T148" i="11"/>
  <c r="L204" i="11"/>
  <c r="L205" i="11"/>
  <c r="M203" i="11"/>
  <c r="AE72" i="11"/>
  <c r="AF70" i="11"/>
  <c r="AE71" i="11"/>
  <c r="P176" i="11"/>
  <c r="Q175" i="11"/>
  <c r="P177" i="11"/>
  <c r="H196" i="5"/>
  <c r="H198" i="5" s="1"/>
  <c r="G197" i="5"/>
  <c r="Q127" i="5"/>
  <c r="R126" i="5"/>
  <c r="R128" i="5" s="1"/>
  <c r="V98" i="5"/>
  <c r="V100" i="5" s="1"/>
  <c r="U99" i="5"/>
  <c r="O141" i="5"/>
  <c r="P140" i="5"/>
  <c r="T106" i="5"/>
  <c r="U105" i="5"/>
  <c r="U107" i="5" s="1"/>
  <c r="I183" i="5"/>
  <c r="J182" i="5"/>
  <c r="J184" i="5" s="1"/>
  <c r="AF22" i="5"/>
  <c r="AG21" i="5"/>
  <c r="AG22" i="5" s="1"/>
  <c r="K169" i="5"/>
  <c r="L168" i="5"/>
  <c r="F204" i="5"/>
  <c r="G203" i="5"/>
  <c r="G205" i="5" s="1"/>
  <c r="AE35" i="5"/>
  <c r="AD36" i="5"/>
  <c r="M155" i="5"/>
  <c r="N154" i="5"/>
  <c r="N156" i="5" s="1"/>
  <c r="AB50" i="5"/>
  <c r="AC49" i="5"/>
  <c r="AC51" i="5" s="1"/>
  <c r="AA63" i="5"/>
  <c r="AA65" i="5" s="1"/>
  <c r="Z64" i="5"/>
  <c r="AD42" i="5"/>
  <c r="AC43" i="5"/>
  <c r="F210" i="5"/>
  <c r="F212" i="5" s="1"/>
  <c r="E211" i="5"/>
  <c r="T112" i="5"/>
  <c r="T114" i="5" s="1"/>
  <c r="S113" i="5"/>
  <c r="X84" i="5"/>
  <c r="X86" i="5" s="1"/>
  <c r="W85" i="5"/>
  <c r="H190" i="5"/>
  <c r="I189" i="5"/>
  <c r="Y71" i="5"/>
  <c r="Z70" i="5"/>
  <c r="Z72" i="5" s="1"/>
  <c r="AB56" i="5"/>
  <c r="AB58" i="5" s="1"/>
  <c r="AA57" i="5"/>
  <c r="P134" i="5"/>
  <c r="Q133" i="5"/>
  <c r="Q135" i="5" s="1"/>
  <c r="D224" i="5"/>
  <c r="D226" i="5" s="1"/>
  <c r="C225" i="5"/>
  <c r="O147" i="5"/>
  <c r="O149" i="5" s="1"/>
  <c r="N148" i="5"/>
  <c r="W91" i="5"/>
  <c r="W93" i="5" s="1"/>
  <c r="V92" i="5"/>
  <c r="L162" i="5"/>
  <c r="M161" i="5"/>
  <c r="M163" i="5" s="1"/>
  <c r="R120" i="5"/>
  <c r="S119" i="5"/>
  <c r="Y77" i="5"/>
  <c r="Y79" i="5" s="1"/>
  <c r="X78" i="5"/>
  <c r="D218" i="5"/>
  <c r="E217" i="5"/>
  <c r="AE29" i="5"/>
  <c r="AF28" i="5"/>
  <c r="K175" i="5"/>
  <c r="K177" i="5" s="1"/>
  <c r="J176" i="5"/>
  <c r="E212" i="5"/>
  <c r="AP10" i="5"/>
  <c r="AL10" i="5" s="1"/>
  <c r="C226" i="5"/>
  <c r="AF9" i="5"/>
  <c r="AF16" i="5"/>
  <c r="AN17" i="5"/>
  <c r="AO17" i="5" s="1"/>
  <c r="AD37" i="5"/>
  <c r="AE30" i="5"/>
  <c r="AG9" i="5"/>
  <c r="AC44" i="5"/>
  <c r="C230" i="5"/>
  <c r="C231" i="5" s="1"/>
  <c r="AE78" i="11" l="1"/>
  <c r="AE79" i="11"/>
  <c r="AF77" i="11"/>
  <c r="AL52" i="11"/>
  <c r="AL53" i="11"/>
  <c r="AC93" i="11"/>
  <c r="AD91" i="11"/>
  <c r="AC92" i="11"/>
  <c r="AG65" i="11"/>
  <c r="AG64" i="11"/>
  <c r="AN66" i="11"/>
  <c r="AO66" i="11" s="1"/>
  <c r="AB99" i="11"/>
  <c r="AC98" i="11"/>
  <c r="AB100" i="11"/>
  <c r="K219" i="11"/>
  <c r="L217" i="11"/>
  <c r="K218" i="11"/>
  <c r="O191" i="11"/>
  <c r="P189" i="11"/>
  <c r="O190" i="11"/>
  <c r="AA107" i="11"/>
  <c r="AB105" i="11"/>
  <c r="AA106" i="11"/>
  <c r="Q177" i="11"/>
  <c r="Q176" i="11"/>
  <c r="R175" i="11"/>
  <c r="Q182" i="11"/>
  <c r="P183" i="11"/>
  <c r="P184" i="11"/>
  <c r="W140" i="11"/>
  <c r="V141" i="11"/>
  <c r="V142" i="11"/>
  <c r="J232" i="11"/>
  <c r="K231" i="11"/>
  <c r="J233" i="11"/>
  <c r="W135" i="11"/>
  <c r="X133" i="11"/>
  <c r="W134" i="11"/>
  <c r="S168" i="11"/>
  <c r="R169" i="11"/>
  <c r="R170" i="11"/>
  <c r="AE84" i="11"/>
  <c r="AD85" i="11"/>
  <c r="AD86" i="11"/>
  <c r="AJ60" i="11"/>
  <c r="AJ59" i="11"/>
  <c r="AP59" i="11"/>
  <c r="T155" i="11"/>
  <c r="T156" i="11"/>
  <c r="U154" i="11"/>
  <c r="AF72" i="11"/>
  <c r="AG70" i="11"/>
  <c r="AF71" i="11"/>
  <c r="K224" i="11"/>
  <c r="J225" i="11"/>
  <c r="J226" i="11"/>
  <c r="Y121" i="11"/>
  <c r="Y120" i="11"/>
  <c r="Z119" i="11"/>
  <c r="X127" i="11"/>
  <c r="Y126" i="11"/>
  <c r="X128" i="11"/>
  <c r="M205" i="11"/>
  <c r="N203" i="11"/>
  <c r="M204" i="11"/>
  <c r="U148" i="11"/>
  <c r="V147" i="11"/>
  <c r="U149" i="11"/>
  <c r="S163" i="11"/>
  <c r="T161" i="11"/>
  <c r="S162" i="11"/>
  <c r="AA112" i="11"/>
  <c r="Z113" i="11"/>
  <c r="Z114" i="11"/>
  <c r="L211" i="11"/>
  <c r="L212" i="11"/>
  <c r="M210" i="11"/>
  <c r="N197" i="11"/>
  <c r="N198" i="11"/>
  <c r="O196" i="11"/>
  <c r="AJ18" i="5"/>
  <c r="AJ17" i="5"/>
  <c r="D231" i="5"/>
  <c r="D233" i="5" s="1"/>
  <c r="C232" i="5"/>
  <c r="F217" i="5"/>
  <c r="F219" i="5" s="1"/>
  <c r="E218" i="5"/>
  <c r="S120" i="5"/>
  <c r="T119" i="5"/>
  <c r="T121" i="5" s="1"/>
  <c r="J189" i="5"/>
  <c r="J191" i="5" s="1"/>
  <c r="I190" i="5"/>
  <c r="AC50" i="5"/>
  <c r="AD49" i="5"/>
  <c r="AD51" i="5" s="1"/>
  <c r="L169" i="5"/>
  <c r="M168" i="5"/>
  <c r="M170" i="5" s="1"/>
  <c r="J183" i="5"/>
  <c r="K182" i="5"/>
  <c r="K184" i="5" s="1"/>
  <c r="P141" i="5"/>
  <c r="Q140" i="5"/>
  <c r="Q142" i="5" s="1"/>
  <c r="R127" i="5"/>
  <c r="S126" i="5"/>
  <c r="S128" i="5" s="1"/>
  <c r="S121" i="5"/>
  <c r="L170" i="5"/>
  <c r="K176" i="5"/>
  <c r="L175" i="5"/>
  <c r="L177" i="5" s="1"/>
  <c r="W92" i="5"/>
  <c r="X91" i="5"/>
  <c r="X93" i="5" s="1"/>
  <c r="E224" i="5"/>
  <c r="D225" i="5"/>
  <c r="AC56" i="5"/>
  <c r="AC58" i="5" s="1"/>
  <c r="AB57" i="5"/>
  <c r="T113" i="5"/>
  <c r="U112" i="5"/>
  <c r="U114" i="5" s="1"/>
  <c r="AD43" i="5"/>
  <c r="AE42" i="5"/>
  <c r="AF35" i="5"/>
  <c r="AE36" i="5"/>
  <c r="I191" i="5"/>
  <c r="P142" i="5"/>
  <c r="AF29" i="5"/>
  <c r="AG28" i="5"/>
  <c r="AG29" i="5" s="1"/>
  <c r="N161" i="5"/>
  <c r="N163" i="5" s="1"/>
  <c r="M162" i="5"/>
  <c r="R133" i="5"/>
  <c r="R135" i="5" s="1"/>
  <c r="Q134" i="5"/>
  <c r="Z71" i="5"/>
  <c r="AA70" i="5"/>
  <c r="AA72" i="5" s="1"/>
  <c r="N155" i="5"/>
  <c r="O154" i="5"/>
  <c r="O156" i="5" s="1"/>
  <c r="H203" i="5"/>
  <c r="H205" i="5" s="1"/>
  <c r="G204" i="5"/>
  <c r="V105" i="5"/>
  <c r="V107" i="5" s="1"/>
  <c r="U106" i="5"/>
  <c r="Y78" i="5"/>
  <c r="Z77" i="5"/>
  <c r="Z79" i="5" s="1"/>
  <c r="O148" i="5"/>
  <c r="P147" i="5"/>
  <c r="P149" i="5" s="1"/>
  <c r="X85" i="5"/>
  <c r="Y84" i="5"/>
  <c r="Y86" i="5" s="1"/>
  <c r="F211" i="5"/>
  <c r="G210" i="5"/>
  <c r="G212" i="5" s="1"/>
  <c r="AB63" i="5"/>
  <c r="AB65" i="5" s="1"/>
  <c r="AA64" i="5"/>
  <c r="V99" i="5"/>
  <c r="W98" i="5"/>
  <c r="W100" i="5" s="1"/>
  <c r="H197" i="5"/>
  <c r="I196" i="5"/>
  <c r="I198" i="5" s="1"/>
  <c r="AP17" i="5"/>
  <c r="E219" i="5"/>
  <c r="C233" i="5"/>
  <c r="AF23" i="5"/>
  <c r="AN24" i="5"/>
  <c r="AO24" i="5" s="1"/>
  <c r="AG16" i="5"/>
  <c r="AE37" i="5"/>
  <c r="AD44" i="5"/>
  <c r="AG23" i="5"/>
  <c r="AJ11" i="5"/>
  <c r="AA114" i="11" l="1"/>
  <c r="AB112" i="11"/>
  <c r="AA113" i="11"/>
  <c r="V148" i="11"/>
  <c r="V149" i="11"/>
  <c r="W147" i="11"/>
  <c r="P190" i="11"/>
  <c r="Q189" i="11"/>
  <c r="P191" i="11"/>
  <c r="AJ66" i="11"/>
  <c r="AJ67" i="11"/>
  <c r="AP66" i="11"/>
  <c r="AF79" i="11"/>
  <c r="AG77" i="11"/>
  <c r="AF78" i="11"/>
  <c r="U161" i="11"/>
  <c r="T162" i="11"/>
  <c r="T163" i="11"/>
  <c r="K225" i="11"/>
  <c r="K226" i="11"/>
  <c r="L224" i="11"/>
  <c r="U156" i="11"/>
  <c r="U155" i="11"/>
  <c r="V154" i="11"/>
  <c r="AE86" i="11"/>
  <c r="AF84" i="11"/>
  <c r="AE85" i="11"/>
  <c r="K233" i="11"/>
  <c r="L231" i="11"/>
  <c r="K232" i="11"/>
  <c r="W141" i="11"/>
  <c r="W142" i="11"/>
  <c r="X140" i="11"/>
  <c r="S175" i="11"/>
  <c r="R176" i="11"/>
  <c r="R177" i="11"/>
  <c r="AC105" i="11"/>
  <c r="AB106" i="11"/>
  <c r="AB107" i="11"/>
  <c r="O198" i="11"/>
  <c r="O197" i="11"/>
  <c r="P196" i="11"/>
  <c r="O203" i="11"/>
  <c r="N204" i="11"/>
  <c r="N205" i="11"/>
  <c r="AG72" i="11"/>
  <c r="AG71" i="11"/>
  <c r="AN73" i="11"/>
  <c r="AO73" i="11" s="1"/>
  <c r="M217" i="11"/>
  <c r="L218" i="11"/>
  <c r="L219" i="11"/>
  <c r="Z120" i="11"/>
  <c r="AA119" i="11"/>
  <c r="Z121" i="11"/>
  <c r="AL60" i="11"/>
  <c r="AL59" i="11"/>
  <c r="S170" i="11"/>
  <c r="S169" i="11"/>
  <c r="T168" i="11"/>
  <c r="Q184" i="11"/>
  <c r="R182" i="11"/>
  <c r="Q183" i="11"/>
  <c r="AD92" i="11"/>
  <c r="AE91" i="11"/>
  <c r="AD93" i="11"/>
  <c r="M212" i="11"/>
  <c r="N210" i="11"/>
  <c r="M211" i="11"/>
  <c r="Y128" i="11"/>
  <c r="Z126" i="11"/>
  <c r="Y127" i="11"/>
  <c r="Y133" i="11"/>
  <c r="X134" i="11"/>
  <c r="X135" i="11"/>
  <c r="AC100" i="11"/>
  <c r="AD98" i="11"/>
  <c r="AC99" i="11"/>
  <c r="AJ24" i="5"/>
  <c r="AJ25" i="5"/>
  <c r="AL18" i="5"/>
  <c r="AL17" i="5"/>
  <c r="I197" i="5"/>
  <c r="J196" i="5"/>
  <c r="J198" i="5" s="1"/>
  <c r="Y85" i="5"/>
  <c r="Z84" i="5"/>
  <c r="Z86" i="5" s="1"/>
  <c r="Z78" i="5"/>
  <c r="AA77" i="5"/>
  <c r="AA79" i="5" s="1"/>
  <c r="AA71" i="5"/>
  <c r="AB70" i="5"/>
  <c r="AB72" i="5" s="1"/>
  <c r="AE43" i="5"/>
  <c r="AF42" i="5"/>
  <c r="Y91" i="5"/>
  <c r="Y93" i="5" s="1"/>
  <c r="X92" i="5"/>
  <c r="Q141" i="5"/>
  <c r="R140" i="5"/>
  <c r="R142" i="5" s="1"/>
  <c r="M169" i="5"/>
  <c r="N168" i="5"/>
  <c r="N170" i="5" s="1"/>
  <c r="AB64" i="5"/>
  <c r="AC63" i="5"/>
  <c r="AC65" i="5" s="1"/>
  <c r="I203" i="5"/>
  <c r="I205" i="5" s="1"/>
  <c r="H204" i="5"/>
  <c r="O161" i="5"/>
  <c r="O163" i="5" s="1"/>
  <c r="N162" i="5"/>
  <c r="AC57" i="5"/>
  <c r="AD56" i="5"/>
  <c r="AD58" i="5" s="1"/>
  <c r="K189" i="5"/>
  <c r="K191" i="5" s="1"/>
  <c r="J190" i="5"/>
  <c r="G217" i="5"/>
  <c r="G219" i="5" s="1"/>
  <c r="F218" i="5"/>
  <c r="X98" i="5"/>
  <c r="X100" i="5" s="1"/>
  <c r="W99" i="5"/>
  <c r="G211" i="5"/>
  <c r="H210" i="5"/>
  <c r="P148" i="5"/>
  <c r="Q147" i="5"/>
  <c r="Q149" i="5" s="1"/>
  <c r="P154" i="5"/>
  <c r="P156" i="5" s="1"/>
  <c r="O155" i="5"/>
  <c r="V112" i="5"/>
  <c r="V114" i="5" s="1"/>
  <c r="U113" i="5"/>
  <c r="M175" i="5"/>
  <c r="M177" i="5" s="1"/>
  <c r="L176" i="5"/>
  <c r="T126" i="5"/>
  <c r="T128" i="5" s="1"/>
  <c r="S127" i="5"/>
  <c r="L182" i="5"/>
  <c r="L184" i="5" s="1"/>
  <c r="K183" i="5"/>
  <c r="AE49" i="5"/>
  <c r="AE51" i="5" s="1"/>
  <c r="AD50" i="5"/>
  <c r="U119" i="5"/>
  <c r="U121" i="5" s="1"/>
  <c r="T120" i="5"/>
  <c r="V106" i="5"/>
  <c r="W105" i="5"/>
  <c r="W107" i="5" s="1"/>
  <c r="R134" i="5"/>
  <c r="S133" i="5"/>
  <c r="S135" i="5" s="1"/>
  <c r="AG35" i="5"/>
  <c r="AG36" i="5" s="1"/>
  <c r="AF36" i="5"/>
  <c r="F224" i="5"/>
  <c r="F226" i="5" s="1"/>
  <c r="E225" i="5"/>
  <c r="D232" i="5"/>
  <c r="E231" i="5"/>
  <c r="AP24" i="5"/>
  <c r="E226" i="5"/>
  <c r="AF30" i="5"/>
  <c r="AL11" i="5"/>
  <c r="AE44" i="5"/>
  <c r="Y134" i="11" l="1"/>
  <c r="Y135" i="11"/>
  <c r="Z133" i="11"/>
  <c r="W154" i="11"/>
  <c r="V156" i="11"/>
  <c r="V155" i="11"/>
  <c r="O210" i="11"/>
  <c r="N211" i="11"/>
  <c r="N212" i="11"/>
  <c r="O204" i="11"/>
  <c r="O205" i="11"/>
  <c r="P203" i="11"/>
  <c r="AE98" i="11"/>
  <c r="AD99" i="11"/>
  <c r="AD100" i="11"/>
  <c r="AE93" i="11"/>
  <c r="AF91" i="11"/>
  <c r="AE92" i="11"/>
  <c r="AJ74" i="11"/>
  <c r="AJ73" i="11"/>
  <c r="AP73" i="11"/>
  <c r="V161" i="11"/>
  <c r="U162" i="11"/>
  <c r="U163" i="11"/>
  <c r="T170" i="11"/>
  <c r="T169" i="11"/>
  <c r="U168" i="11"/>
  <c r="AA126" i="11"/>
  <c r="Z127" i="11"/>
  <c r="Z128" i="11"/>
  <c r="Q196" i="11"/>
  <c r="P197" i="11"/>
  <c r="P198" i="11"/>
  <c r="S177" i="11"/>
  <c r="T175" i="11"/>
  <c r="S176" i="11"/>
  <c r="AF85" i="11"/>
  <c r="AF86" i="11"/>
  <c r="AG84" i="11"/>
  <c r="AG78" i="11"/>
  <c r="AG79" i="11"/>
  <c r="AN80" i="11"/>
  <c r="AO80" i="11" s="1"/>
  <c r="W149" i="11"/>
  <c r="W148" i="11"/>
  <c r="X147" i="11"/>
  <c r="AB113" i="11"/>
  <c r="AC112" i="11"/>
  <c r="AB114" i="11"/>
  <c r="AL67" i="11"/>
  <c r="AK240" i="11" s="1"/>
  <c r="AD242" i="11" s="1"/>
  <c r="AL66" i="11"/>
  <c r="AK239" i="11" s="1"/>
  <c r="Q191" i="11"/>
  <c r="Q190" i="11"/>
  <c r="R189" i="11"/>
  <c r="R183" i="11"/>
  <c r="S182" i="11"/>
  <c r="R184" i="11"/>
  <c r="AA121" i="11"/>
  <c r="AB119" i="11"/>
  <c r="AA120" i="11"/>
  <c r="N217" i="11"/>
  <c r="M218" i="11"/>
  <c r="M219" i="11"/>
  <c r="AC107" i="11"/>
  <c r="AC106" i="11"/>
  <c r="AD105" i="11"/>
  <c r="X141" i="11"/>
  <c r="X142" i="11"/>
  <c r="Y140" i="11"/>
  <c r="M231" i="11"/>
  <c r="L232" i="11"/>
  <c r="L233" i="11"/>
  <c r="L225" i="11"/>
  <c r="L226" i="11"/>
  <c r="M224" i="11"/>
  <c r="AL24" i="5"/>
  <c r="AL25" i="5"/>
  <c r="AN38" i="5"/>
  <c r="AO38" i="5" s="1"/>
  <c r="S134" i="5"/>
  <c r="T133" i="5"/>
  <c r="T135" i="5" s="1"/>
  <c r="I210" i="5"/>
  <c r="I212" i="5" s="1"/>
  <c r="H211" i="5"/>
  <c r="AE56" i="5"/>
  <c r="AE58" i="5" s="1"/>
  <c r="AD57" i="5"/>
  <c r="N169" i="5"/>
  <c r="O168" i="5"/>
  <c r="O170" i="5" s="1"/>
  <c r="AB71" i="5"/>
  <c r="AC70" i="5"/>
  <c r="AC72" i="5" s="1"/>
  <c r="AA84" i="5"/>
  <c r="AA86" i="5" s="1"/>
  <c r="Z85" i="5"/>
  <c r="F225" i="5"/>
  <c r="G224" i="5"/>
  <c r="G226" i="5" s="1"/>
  <c r="V119" i="5"/>
  <c r="V121" i="5" s="1"/>
  <c r="U120" i="5"/>
  <c r="L183" i="5"/>
  <c r="M182" i="5"/>
  <c r="M184" i="5" s="1"/>
  <c r="N175" i="5"/>
  <c r="N177" i="5" s="1"/>
  <c r="M176" i="5"/>
  <c r="Q154" i="5"/>
  <c r="Q156" i="5" s="1"/>
  <c r="P155" i="5"/>
  <c r="G218" i="5"/>
  <c r="H217" i="5"/>
  <c r="H219" i="5" s="1"/>
  <c r="I204" i="5"/>
  <c r="J203" i="5"/>
  <c r="J205" i="5" s="1"/>
  <c r="Z91" i="5"/>
  <c r="Z93" i="5" s="1"/>
  <c r="Y92" i="5"/>
  <c r="E232" i="5"/>
  <c r="F231" i="5"/>
  <c r="F233" i="5" s="1"/>
  <c r="W106" i="5"/>
  <c r="X105" i="5"/>
  <c r="X107" i="5" s="1"/>
  <c r="Q148" i="5"/>
  <c r="R147" i="5"/>
  <c r="R149" i="5" s="1"/>
  <c r="AC64" i="5"/>
  <c r="AD63" i="5"/>
  <c r="AD65" i="5" s="1"/>
  <c r="S140" i="5"/>
  <c r="S142" i="5" s="1"/>
  <c r="R141" i="5"/>
  <c r="AF43" i="5"/>
  <c r="AG42" i="5"/>
  <c r="AG43" i="5" s="1"/>
  <c r="AB77" i="5"/>
  <c r="AB79" i="5" s="1"/>
  <c r="AA78" i="5"/>
  <c r="J197" i="5"/>
  <c r="K196" i="5"/>
  <c r="K198" i="5" s="1"/>
  <c r="AE50" i="5"/>
  <c r="AF49" i="5"/>
  <c r="AF51" i="5" s="1"/>
  <c r="T127" i="5"/>
  <c r="U126" i="5"/>
  <c r="U128" i="5" s="1"/>
  <c r="V113" i="5"/>
  <c r="W112" i="5"/>
  <c r="W114" i="5" s="1"/>
  <c r="X99" i="5"/>
  <c r="Y98" i="5"/>
  <c r="Y100" i="5" s="1"/>
  <c r="K190" i="5"/>
  <c r="L189" i="5"/>
  <c r="L191" i="5" s="1"/>
  <c r="O162" i="5"/>
  <c r="P161" i="5"/>
  <c r="P163" i="5" s="1"/>
  <c r="H212" i="5"/>
  <c r="AN31" i="5"/>
  <c r="AO31" i="5" s="1"/>
  <c r="E233" i="5"/>
  <c r="AG30" i="5"/>
  <c r="AG37" i="5"/>
  <c r="AF37" i="5"/>
  <c r="Y142" i="11" l="1"/>
  <c r="Z140" i="11"/>
  <c r="Y141" i="11"/>
  <c r="N218" i="11"/>
  <c r="N219" i="11"/>
  <c r="O217" i="11"/>
  <c r="S184" i="11"/>
  <c r="S183" i="11"/>
  <c r="T182" i="11"/>
  <c r="AC114" i="11"/>
  <c r="AD112" i="11"/>
  <c r="AC113" i="11"/>
  <c r="AG86" i="11"/>
  <c r="AG85" i="11"/>
  <c r="AN87" i="11"/>
  <c r="AO87" i="11" s="1"/>
  <c r="T176" i="11"/>
  <c r="U175" i="11"/>
  <c r="T177" i="11"/>
  <c r="Q197" i="11"/>
  <c r="Q198" i="11"/>
  <c r="R196" i="11"/>
  <c r="V168" i="11"/>
  <c r="U170" i="11"/>
  <c r="U169" i="11"/>
  <c r="O211" i="11"/>
  <c r="O212" i="11"/>
  <c r="P210" i="11"/>
  <c r="Z134" i="11"/>
  <c r="Z135" i="11"/>
  <c r="AA133" i="11"/>
  <c r="X154" i="11"/>
  <c r="W155" i="11"/>
  <c r="W156" i="11"/>
  <c r="M226" i="11"/>
  <c r="N224" i="11"/>
  <c r="M225" i="11"/>
  <c r="AC119" i="11"/>
  <c r="AB120" i="11"/>
  <c r="AB121" i="11"/>
  <c r="AJ81" i="11"/>
  <c r="AJ80" i="11"/>
  <c r="AP80" i="11"/>
  <c r="V162" i="11"/>
  <c r="V163" i="11"/>
  <c r="W161" i="11"/>
  <c r="AA128" i="11"/>
  <c r="AA127" i="11"/>
  <c r="AB126" i="11"/>
  <c r="P204" i="11"/>
  <c r="P205" i="11"/>
  <c r="Q203" i="11"/>
  <c r="M232" i="11"/>
  <c r="M233" i="11"/>
  <c r="N231" i="11"/>
  <c r="AD106" i="11"/>
  <c r="AE105" i="11"/>
  <c r="AD107" i="11"/>
  <c r="S189" i="11"/>
  <c r="R190" i="11"/>
  <c r="R191" i="11"/>
  <c r="X148" i="11"/>
  <c r="Y147" i="11"/>
  <c r="X149" i="11"/>
  <c r="AL74" i="11"/>
  <c r="AL73" i="11"/>
  <c r="AG91" i="11"/>
  <c r="AF92" i="11"/>
  <c r="AF93" i="11"/>
  <c r="AE100" i="11"/>
  <c r="AF98" i="11"/>
  <c r="AE99" i="11"/>
  <c r="AJ39" i="5"/>
  <c r="AJ38" i="5"/>
  <c r="AJ32" i="5"/>
  <c r="AJ31" i="5"/>
  <c r="P162" i="5"/>
  <c r="Q161" i="5"/>
  <c r="Q163" i="5" s="1"/>
  <c r="Y99" i="5"/>
  <c r="Z98" i="5"/>
  <c r="Z100" i="5" s="1"/>
  <c r="V126" i="5"/>
  <c r="V128" i="5" s="1"/>
  <c r="U127" i="5"/>
  <c r="K197" i="5"/>
  <c r="L196" i="5"/>
  <c r="L198" i="5" s="1"/>
  <c r="AE63" i="5"/>
  <c r="AE65" i="5" s="1"/>
  <c r="AD64" i="5"/>
  <c r="Y105" i="5"/>
  <c r="Y107" i="5" s="1"/>
  <c r="X106" i="5"/>
  <c r="H218" i="5"/>
  <c r="I217" i="5"/>
  <c r="I219" i="5" s="1"/>
  <c r="O169" i="5"/>
  <c r="P168" i="5"/>
  <c r="P170" i="5" s="1"/>
  <c r="AA91" i="5"/>
  <c r="AA93" i="5" s="1"/>
  <c r="Z92" i="5"/>
  <c r="O175" i="5"/>
  <c r="O177" i="5" s="1"/>
  <c r="N176" i="5"/>
  <c r="W119" i="5"/>
  <c r="W121" i="5" s="1"/>
  <c r="V120" i="5"/>
  <c r="AB84" i="5"/>
  <c r="AB86" i="5" s="1"/>
  <c r="AA85" i="5"/>
  <c r="J210" i="5"/>
  <c r="J212" i="5" s="1"/>
  <c r="I211" i="5"/>
  <c r="M189" i="5"/>
  <c r="M191" i="5" s="1"/>
  <c r="L190" i="5"/>
  <c r="X112" i="5"/>
  <c r="X114" i="5" s="1"/>
  <c r="W113" i="5"/>
  <c r="AG49" i="5"/>
  <c r="AG50" i="5" s="1"/>
  <c r="AF50" i="5"/>
  <c r="S147" i="5"/>
  <c r="S149" i="5" s="1"/>
  <c r="R148" i="5"/>
  <c r="G231" i="5"/>
  <c r="G233" i="5" s="1"/>
  <c r="F232" i="5"/>
  <c r="K203" i="5"/>
  <c r="K205" i="5" s="1"/>
  <c r="J204" i="5"/>
  <c r="M183" i="5"/>
  <c r="N182" i="5"/>
  <c r="N184" i="5" s="1"/>
  <c r="H224" i="5"/>
  <c r="H226" i="5" s="1"/>
  <c r="G225" i="5"/>
  <c r="AC71" i="5"/>
  <c r="AD70" i="5"/>
  <c r="AD72" i="5" s="1"/>
  <c r="T134" i="5"/>
  <c r="U133" i="5"/>
  <c r="U135" i="5" s="1"/>
  <c r="AB78" i="5"/>
  <c r="AC77" i="5"/>
  <c r="AC79" i="5" s="1"/>
  <c r="T140" i="5"/>
  <c r="T142" i="5" s="1"/>
  <c r="S141" i="5"/>
  <c r="Q155" i="5"/>
  <c r="R154" i="5"/>
  <c r="R156" i="5" s="1"/>
  <c r="AF56" i="5"/>
  <c r="AF58" i="5" s="1"/>
  <c r="AE57" i="5"/>
  <c r="AP38" i="5"/>
  <c r="AP31" i="5"/>
  <c r="AF44" i="5"/>
  <c r="AN45" i="5"/>
  <c r="AO45" i="5" s="1"/>
  <c r="Q205" i="11" l="1"/>
  <c r="R203" i="11"/>
  <c r="Q204" i="11"/>
  <c r="O224" i="11"/>
  <c r="N225" i="11"/>
  <c r="N226" i="11"/>
  <c r="X155" i="11"/>
  <c r="Y154" i="11"/>
  <c r="X156" i="11"/>
  <c r="P211" i="11"/>
  <c r="P212" i="11"/>
  <c r="Q210" i="11"/>
  <c r="AJ87" i="11"/>
  <c r="AJ88" i="11"/>
  <c r="AP87" i="11"/>
  <c r="AE112" i="11"/>
  <c r="AD113" i="11"/>
  <c r="AD114" i="11"/>
  <c r="AF99" i="11"/>
  <c r="AG98" i="11"/>
  <c r="AF100" i="11"/>
  <c r="AG93" i="11"/>
  <c r="AG92" i="11"/>
  <c r="AN94" i="11"/>
  <c r="AO94" i="11" s="1"/>
  <c r="Y149" i="11"/>
  <c r="Y148" i="11"/>
  <c r="Z147" i="11"/>
  <c r="S191" i="11"/>
  <c r="T189" i="11"/>
  <c r="S190" i="11"/>
  <c r="N232" i="11"/>
  <c r="N233" i="11"/>
  <c r="O231" i="11"/>
  <c r="AL80" i="11"/>
  <c r="AL81" i="11"/>
  <c r="AA135" i="11"/>
  <c r="AB133" i="11"/>
  <c r="AA134" i="11"/>
  <c r="W168" i="11"/>
  <c r="V170" i="11"/>
  <c r="V169" i="11"/>
  <c r="O219" i="11"/>
  <c r="O218" i="11"/>
  <c r="P217" i="11"/>
  <c r="AA140" i="11"/>
  <c r="Z141" i="11"/>
  <c r="Z142" i="11"/>
  <c r="AE107" i="11"/>
  <c r="AF105" i="11"/>
  <c r="AE106" i="11"/>
  <c r="AB127" i="11"/>
  <c r="AC126" i="11"/>
  <c r="AB128" i="11"/>
  <c r="W163" i="11"/>
  <c r="W162" i="11"/>
  <c r="X161" i="11"/>
  <c r="AC121" i="11"/>
  <c r="AD119" i="11"/>
  <c r="AC120" i="11"/>
  <c r="R197" i="11"/>
  <c r="R198" i="11"/>
  <c r="S196" i="11"/>
  <c r="U177" i="11"/>
  <c r="V175" i="11"/>
  <c r="U176" i="11"/>
  <c r="U182" i="11"/>
  <c r="T183" i="11"/>
  <c r="T184" i="11"/>
  <c r="AL31" i="5"/>
  <c r="AL32" i="5"/>
  <c r="AL38" i="5"/>
  <c r="AL39" i="5"/>
  <c r="AJ46" i="5"/>
  <c r="AJ45" i="5"/>
  <c r="AN52" i="5"/>
  <c r="AO52" i="5" s="1"/>
  <c r="AP52" i="5" s="1"/>
  <c r="R155" i="5"/>
  <c r="S154" i="5"/>
  <c r="S156" i="5" s="1"/>
  <c r="AC78" i="5"/>
  <c r="AD77" i="5"/>
  <c r="AD71" i="5"/>
  <c r="AE70" i="5"/>
  <c r="AE72" i="5" s="1"/>
  <c r="N183" i="5"/>
  <c r="O182" i="5"/>
  <c r="O184" i="5" s="1"/>
  <c r="P169" i="5"/>
  <c r="Q168" i="5"/>
  <c r="Q170" i="5" s="1"/>
  <c r="M196" i="5"/>
  <c r="L197" i="5"/>
  <c r="AA98" i="5"/>
  <c r="AA100" i="5" s="1"/>
  <c r="Z99" i="5"/>
  <c r="H231" i="5"/>
  <c r="H233" i="5" s="1"/>
  <c r="G232" i="5"/>
  <c r="N189" i="5"/>
  <c r="N191" i="5" s="1"/>
  <c r="M190" i="5"/>
  <c r="AC84" i="5"/>
  <c r="AB85" i="5"/>
  <c r="O176" i="5"/>
  <c r="P175" i="5"/>
  <c r="P177" i="5" s="1"/>
  <c r="Z105" i="5"/>
  <c r="Y106" i="5"/>
  <c r="V133" i="5"/>
  <c r="V135" i="5" s="1"/>
  <c r="U134" i="5"/>
  <c r="J217" i="5"/>
  <c r="I218" i="5"/>
  <c r="Q162" i="5"/>
  <c r="R161" i="5"/>
  <c r="R163" i="5" s="1"/>
  <c r="AF57" i="5"/>
  <c r="AG56" i="5"/>
  <c r="AG57" i="5" s="1"/>
  <c r="U140" i="5"/>
  <c r="U142" i="5" s="1"/>
  <c r="T141" i="5"/>
  <c r="I224" i="5"/>
  <c r="I226" i="5" s="1"/>
  <c r="H225" i="5"/>
  <c r="L203" i="5"/>
  <c r="L205" i="5" s="1"/>
  <c r="K204" i="5"/>
  <c r="S148" i="5"/>
  <c r="T147" i="5"/>
  <c r="Y112" i="5"/>
  <c r="Y114" i="5" s="1"/>
  <c r="X113" i="5"/>
  <c r="J211" i="5"/>
  <c r="K210" i="5"/>
  <c r="K212" i="5" s="1"/>
  <c r="W120" i="5"/>
  <c r="X119" i="5"/>
  <c r="X121" i="5" s="1"/>
  <c r="AA92" i="5"/>
  <c r="AB91" i="5"/>
  <c r="AE64" i="5"/>
  <c r="AF63" i="5"/>
  <c r="AF65" i="5" s="1"/>
  <c r="W126" i="5"/>
  <c r="W128" i="5" s="1"/>
  <c r="V127" i="5"/>
  <c r="AP45" i="5"/>
  <c r="AG44" i="5"/>
  <c r="AG51" i="5"/>
  <c r="AJ94" i="11" l="1"/>
  <c r="AJ95" i="11"/>
  <c r="AP94" i="11"/>
  <c r="AG100" i="11"/>
  <c r="AG99" i="11"/>
  <c r="AN101" i="11"/>
  <c r="AO101" i="11" s="1"/>
  <c r="AE114" i="11"/>
  <c r="AE113" i="11"/>
  <c r="AF112" i="11"/>
  <c r="Q212" i="11"/>
  <c r="R210" i="11"/>
  <c r="Q211" i="11"/>
  <c r="Y156" i="11"/>
  <c r="Y155" i="11"/>
  <c r="Z154" i="11"/>
  <c r="P224" i="11"/>
  <c r="O225" i="11"/>
  <c r="O226" i="11"/>
  <c r="W170" i="11"/>
  <c r="X168" i="11"/>
  <c r="W169" i="11"/>
  <c r="Z148" i="11"/>
  <c r="AA147" i="11"/>
  <c r="Z149" i="11"/>
  <c r="AL88" i="11"/>
  <c r="AL87" i="11"/>
  <c r="AD120" i="11"/>
  <c r="AE119" i="11"/>
  <c r="AD121" i="11"/>
  <c r="S203" i="11"/>
  <c r="R204" i="11"/>
  <c r="R205" i="11"/>
  <c r="W175" i="11"/>
  <c r="V176" i="11"/>
  <c r="V177" i="11"/>
  <c r="Y161" i="11"/>
  <c r="X163" i="11"/>
  <c r="X162" i="11"/>
  <c r="AC128" i="11"/>
  <c r="AD126" i="11"/>
  <c r="AC127" i="11"/>
  <c r="Q217" i="11"/>
  <c r="P219" i="11"/>
  <c r="P218" i="11"/>
  <c r="U184" i="11"/>
  <c r="U183" i="11"/>
  <c r="V182" i="11"/>
  <c r="S198" i="11"/>
  <c r="T196" i="11"/>
  <c r="S197" i="11"/>
  <c r="AG105" i="11"/>
  <c r="AF106" i="11"/>
  <c r="AF107" i="11"/>
  <c r="AA141" i="11"/>
  <c r="AA142" i="11"/>
  <c r="AB140" i="11"/>
  <c r="AC133" i="11"/>
  <c r="AB134" i="11"/>
  <c r="AB135" i="11"/>
  <c r="O233" i="11"/>
  <c r="P231" i="11"/>
  <c r="O232" i="11"/>
  <c r="T190" i="11"/>
  <c r="U189" i="11"/>
  <c r="T191" i="11"/>
  <c r="AL52" i="5"/>
  <c r="AL53" i="5"/>
  <c r="AJ53" i="5"/>
  <c r="AJ52" i="5"/>
  <c r="AL46" i="5"/>
  <c r="AL45" i="5"/>
  <c r="T148" i="5"/>
  <c r="U147" i="5"/>
  <c r="U149" i="5" s="1"/>
  <c r="J224" i="5"/>
  <c r="J226" i="5" s="1"/>
  <c r="I225" i="5"/>
  <c r="Z106" i="5"/>
  <c r="AA105" i="5"/>
  <c r="AA107" i="5" s="1"/>
  <c r="M197" i="5"/>
  <c r="N196" i="5"/>
  <c r="N198" i="5" s="1"/>
  <c r="AB92" i="5"/>
  <c r="AC91" i="5"/>
  <c r="AC93" i="5" s="1"/>
  <c r="P182" i="5"/>
  <c r="P184" i="5" s="1"/>
  <c r="O183" i="5"/>
  <c r="AD78" i="5"/>
  <c r="AE77" i="5"/>
  <c r="AE79" i="5" s="1"/>
  <c r="AN59" i="5"/>
  <c r="AO59" i="5" s="1"/>
  <c r="X126" i="5"/>
  <c r="X128" i="5" s="1"/>
  <c r="W127" i="5"/>
  <c r="K217" i="5"/>
  <c r="K219" i="5" s="1"/>
  <c r="J218" i="5"/>
  <c r="H232" i="5"/>
  <c r="I231" i="5"/>
  <c r="I233" i="5" s="1"/>
  <c r="AF64" i="5"/>
  <c r="AG63" i="5"/>
  <c r="AG64" i="5" s="1"/>
  <c r="Y119" i="5"/>
  <c r="X120" i="5"/>
  <c r="S161" i="5"/>
  <c r="S163" i="5" s="1"/>
  <c r="R162" i="5"/>
  <c r="P176" i="5"/>
  <c r="Q175" i="5"/>
  <c r="Q177" i="5" s="1"/>
  <c r="Q169" i="5"/>
  <c r="R168" i="5"/>
  <c r="R170" i="5" s="1"/>
  <c r="AF70" i="5"/>
  <c r="AE71" i="5"/>
  <c r="T154" i="5"/>
  <c r="T156" i="5" s="1"/>
  <c r="S155" i="5"/>
  <c r="L210" i="5"/>
  <c r="K211" i="5"/>
  <c r="AC85" i="5"/>
  <c r="AD84" i="5"/>
  <c r="AD86" i="5" s="1"/>
  <c r="AC86" i="5"/>
  <c r="AD79" i="5"/>
  <c r="T149" i="5"/>
  <c r="AB93" i="5"/>
  <c r="M198" i="5"/>
  <c r="J219" i="5"/>
  <c r="Z107" i="5"/>
  <c r="Y113" i="5"/>
  <c r="Z112" i="5"/>
  <c r="Z114" i="5" s="1"/>
  <c r="M203" i="5"/>
  <c r="M205" i="5" s="1"/>
  <c r="L204" i="5"/>
  <c r="U141" i="5"/>
  <c r="V140" i="5"/>
  <c r="V142" i="5" s="1"/>
  <c r="V134" i="5"/>
  <c r="W133" i="5"/>
  <c r="W135" i="5" s="1"/>
  <c r="O189" i="5"/>
  <c r="O191" i="5" s="1"/>
  <c r="N190" i="5"/>
  <c r="AB98" i="5"/>
  <c r="AB100" i="5" s="1"/>
  <c r="AA99" i="5"/>
  <c r="AG58" i="5"/>
  <c r="U191" i="11" l="1"/>
  <c r="V189" i="11"/>
  <c r="U190" i="11"/>
  <c r="Z161" i="11"/>
  <c r="Y162" i="11"/>
  <c r="Y163" i="11"/>
  <c r="AE121" i="11"/>
  <c r="AF119" i="11"/>
  <c r="AE120" i="11"/>
  <c r="AG107" i="11"/>
  <c r="AG106" i="11"/>
  <c r="AN108" i="11"/>
  <c r="AO108" i="11" s="1"/>
  <c r="V183" i="11"/>
  <c r="V184" i="11"/>
  <c r="W182" i="11"/>
  <c r="AA149" i="11"/>
  <c r="AB147" i="11"/>
  <c r="AA148" i="11"/>
  <c r="AA154" i="11"/>
  <c r="Z155" i="11"/>
  <c r="Z156" i="11"/>
  <c r="S210" i="11"/>
  <c r="R211" i="11"/>
  <c r="R212" i="11"/>
  <c r="AL95" i="11"/>
  <c r="AL94" i="11"/>
  <c r="X169" i="11"/>
  <c r="X170" i="11"/>
  <c r="Y168" i="11"/>
  <c r="R217" i="11"/>
  <c r="Q218" i="11"/>
  <c r="Q219" i="11"/>
  <c r="S204" i="11"/>
  <c r="S205" i="11"/>
  <c r="T203" i="11"/>
  <c r="AJ101" i="11"/>
  <c r="AJ102" i="11"/>
  <c r="AP101" i="11"/>
  <c r="AB141" i="11"/>
  <c r="AB142" i="11"/>
  <c r="AC140" i="11"/>
  <c r="AE126" i="11"/>
  <c r="AD127" i="11"/>
  <c r="AD128" i="11"/>
  <c r="P225" i="11"/>
  <c r="P226" i="11"/>
  <c r="Q224" i="11"/>
  <c r="Q231" i="11"/>
  <c r="P232" i="11"/>
  <c r="P233" i="11"/>
  <c r="AC134" i="11"/>
  <c r="AC135" i="11"/>
  <c r="AD133" i="11"/>
  <c r="U196" i="11"/>
  <c r="T197" i="11"/>
  <c r="T198" i="11"/>
  <c r="W176" i="11"/>
  <c r="W177" i="11"/>
  <c r="X175" i="11"/>
  <c r="AF113" i="11"/>
  <c r="AG112" i="11"/>
  <c r="AF114" i="11"/>
  <c r="AP59" i="5"/>
  <c r="AJ59" i="5"/>
  <c r="AJ60" i="5"/>
  <c r="AN66" i="5"/>
  <c r="AO66" i="5" s="1"/>
  <c r="AP66" i="5" s="1"/>
  <c r="AA112" i="5"/>
  <c r="AA114" i="5" s="1"/>
  <c r="Z113" i="5"/>
  <c r="M210" i="5"/>
  <c r="M212" i="5" s="1"/>
  <c r="L211" i="5"/>
  <c r="AG70" i="5"/>
  <c r="AG71" i="5" s="1"/>
  <c r="AF71" i="5"/>
  <c r="Z119" i="5"/>
  <c r="Z121" i="5" s="1"/>
  <c r="Y120" i="5"/>
  <c r="Y126" i="5"/>
  <c r="Y128" i="5" s="1"/>
  <c r="X127" i="5"/>
  <c r="N197" i="5"/>
  <c r="O196" i="5"/>
  <c r="O198" i="5" s="1"/>
  <c r="O190" i="5"/>
  <c r="P189" i="5"/>
  <c r="P191" i="5" s="1"/>
  <c r="AE84" i="5"/>
  <c r="AE86" i="5" s="1"/>
  <c r="AD85" i="5"/>
  <c r="R169" i="5"/>
  <c r="S168" i="5"/>
  <c r="S170" i="5" s="1"/>
  <c r="Q182" i="5"/>
  <c r="Q184" i="5" s="1"/>
  <c r="P183" i="5"/>
  <c r="J225" i="5"/>
  <c r="K224" i="5"/>
  <c r="K226" i="5" s="1"/>
  <c r="L212" i="5"/>
  <c r="AF72" i="5"/>
  <c r="W134" i="5"/>
  <c r="X133" i="5"/>
  <c r="X135" i="5" s="1"/>
  <c r="T155" i="5"/>
  <c r="U154" i="5"/>
  <c r="U156" i="5" s="1"/>
  <c r="S162" i="5"/>
  <c r="T161" i="5"/>
  <c r="T163" i="5" s="1"/>
  <c r="L217" i="5"/>
  <c r="L219" i="5" s="1"/>
  <c r="K218" i="5"/>
  <c r="AF77" i="5"/>
  <c r="AF79" i="5" s="1"/>
  <c r="AE78" i="5"/>
  <c r="AC92" i="5"/>
  <c r="AD91" i="5"/>
  <c r="AD93" i="5" s="1"/>
  <c r="AA106" i="5"/>
  <c r="AB105" i="5"/>
  <c r="AB107" i="5" s="1"/>
  <c r="U148" i="5"/>
  <c r="V147" i="5"/>
  <c r="V141" i="5"/>
  <c r="W140" i="5"/>
  <c r="W142" i="5" s="1"/>
  <c r="Y121" i="5"/>
  <c r="AB99" i="5"/>
  <c r="AC98" i="5"/>
  <c r="AC100" i="5" s="1"/>
  <c r="M204" i="5"/>
  <c r="N203" i="5"/>
  <c r="N205" i="5" s="1"/>
  <c r="Q176" i="5"/>
  <c r="R175" i="5"/>
  <c r="R177" i="5" s="1"/>
  <c r="I232" i="5"/>
  <c r="J231" i="5"/>
  <c r="J233" i="5" s="1"/>
  <c r="AG65" i="5"/>
  <c r="AJ108" i="11" l="1"/>
  <c r="AJ109" i="11"/>
  <c r="AP108" i="11"/>
  <c r="AG119" i="11"/>
  <c r="AF120" i="11"/>
  <c r="AF121" i="11"/>
  <c r="Z162" i="11"/>
  <c r="AA161" i="11"/>
  <c r="Z163" i="11"/>
  <c r="X176" i="11"/>
  <c r="X177" i="11"/>
  <c r="Y175" i="11"/>
  <c r="Q226" i="11"/>
  <c r="Q225" i="11"/>
  <c r="R224" i="11"/>
  <c r="T204" i="11"/>
  <c r="T205" i="11"/>
  <c r="U203" i="11"/>
  <c r="AA156" i="11"/>
  <c r="AB154" i="11"/>
  <c r="AA155" i="11"/>
  <c r="W184" i="11"/>
  <c r="W183" i="11"/>
  <c r="X182" i="11"/>
  <c r="W189" i="11"/>
  <c r="V190" i="11"/>
  <c r="V191" i="11"/>
  <c r="R231" i="11"/>
  <c r="Q232" i="11"/>
  <c r="Q233" i="11"/>
  <c r="U197" i="11"/>
  <c r="U198" i="11"/>
  <c r="V196" i="11"/>
  <c r="AE128" i="11"/>
  <c r="AF126" i="11"/>
  <c r="AE127" i="11"/>
  <c r="AL102" i="11"/>
  <c r="AL101" i="11"/>
  <c r="R218" i="11"/>
  <c r="S217" i="11"/>
  <c r="R219" i="11"/>
  <c r="S211" i="11"/>
  <c r="S212" i="11"/>
  <c r="T210" i="11"/>
  <c r="AG114" i="11"/>
  <c r="AG113" i="11"/>
  <c r="AN115" i="11"/>
  <c r="AO115" i="11" s="1"/>
  <c r="AD134" i="11"/>
  <c r="AD135" i="11"/>
  <c r="AE133" i="11"/>
  <c r="AC142" i="11"/>
  <c r="AD140" i="11"/>
  <c r="AC141" i="11"/>
  <c r="Y170" i="11"/>
  <c r="Y169" i="11"/>
  <c r="Z168" i="11"/>
  <c r="AC147" i="11"/>
  <c r="AB148" i="11"/>
  <c r="AB149" i="11"/>
  <c r="AL66" i="5"/>
  <c r="AK238" i="5" s="1"/>
  <c r="AL67" i="5"/>
  <c r="AJ67" i="5"/>
  <c r="AJ66" i="5"/>
  <c r="AL60" i="5"/>
  <c r="AL59" i="5"/>
  <c r="AN73" i="5"/>
  <c r="AO73" i="5" s="1"/>
  <c r="AP73" i="5" s="1"/>
  <c r="W147" i="5"/>
  <c r="W149" i="5" s="1"/>
  <c r="V148" i="5"/>
  <c r="AE91" i="5"/>
  <c r="AE93" i="5" s="1"/>
  <c r="AD92" i="5"/>
  <c r="U155" i="5"/>
  <c r="V154" i="5"/>
  <c r="V156" i="5" s="1"/>
  <c r="O197" i="5"/>
  <c r="P196" i="5"/>
  <c r="P198" i="5" s="1"/>
  <c r="K231" i="5"/>
  <c r="K233" i="5" s="1"/>
  <c r="J232" i="5"/>
  <c r="O203" i="5"/>
  <c r="O205" i="5" s="1"/>
  <c r="N204" i="5"/>
  <c r="M217" i="5"/>
  <c r="M219" i="5" s="1"/>
  <c r="L218" i="5"/>
  <c r="R182" i="5"/>
  <c r="R184" i="5" s="1"/>
  <c r="Q183" i="5"/>
  <c r="AE85" i="5"/>
  <c r="AF84" i="5"/>
  <c r="AF86" i="5" s="1"/>
  <c r="AA119" i="5"/>
  <c r="AA121" i="5" s="1"/>
  <c r="Z120" i="5"/>
  <c r="N210" i="5"/>
  <c r="N212" i="5" s="1"/>
  <c r="M211" i="5"/>
  <c r="V149" i="5"/>
  <c r="X140" i="5"/>
  <c r="X142" i="5" s="1"/>
  <c r="W141" i="5"/>
  <c r="AC105" i="5"/>
  <c r="AC107" i="5" s="1"/>
  <c r="AB106" i="5"/>
  <c r="U161" i="5"/>
  <c r="U163" i="5" s="1"/>
  <c r="T162" i="5"/>
  <c r="Y133" i="5"/>
  <c r="Y135" i="5" s="1"/>
  <c r="X134" i="5"/>
  <c r="L224" i="5"/>
  <c r="L226" i="5" s="1"/>
  <c r="K225" i="5"/>
  <c r="T168" i="5"/>
  <c r="T170" i="5" s="1"/>
  <c r="S169" i="5"/>
  <c r="P190" i="5"/>
  <c r="Q189" i="5"/>
  <c r="Q191" i="5" s="1"/>
  <c r="S175" i="5"/>
  <c r="S177" i="5" s="1"/>
  <c r="R176" i="5"/>
  <c r="AC99" i="5"/>
  <c r="AD98" i="5"/>
  <c r="AD100" i="5" s="1"/>
  <c r="AF78" i="5"/>
  <c r="AG77" i="5"/>
  <c r="AG78" i="5" s="1"/>
  <c r="Y127" i="5"/>
  <c r="Z126" i="5"/>
  <c r="Z128" i="5" s="1"/>
  <c r="AB112" i="5"/>
  <c r="AB114" i="5" s="1"/>
  <c r="AA113" i="5"/>
  <c r="AG72" i="5"/>
  <c r="AK239" i="5" l="1"/>
  <c r="AD241" i="5" s="1"/>
  <c r="AE140" i="11"/>
  <c r="AD141" i="11"/>
  <c r="AD142" i="11"/>
  <c r="S219" i="11"/>
  <c r="S218" i="11"/>
  <c r="T217" i="11"/>
  <c r="Y182" i="11"/>
  <c r="X183" i="11"/>
  <c r="X184" i="11"/>
  <c r="AG121" i="11"/>
  <c r="AG120" i="11"/>
  <c r="AN122" i="11"/>
  <c r="AO122" i="11" s="1"/>
  <c r="AJ115" i="11"/>
  <c r="AJ116" i="11"/>
  <c r="AP115" i="11"/>
  <c r="AF127" i="11"/>
  <c r="AG126" i="11"/>
  <c r="AF128" i="11"/>
  <c r="S224" i="11"/>
  <c r="R226" i="11"/>
  <c r="R225" i="11"/>
  <c r="AL108" i="11"/>
  <c r="AL109" i="11"/>
  <c r="AA168" i="11"/>
  <c r="Z169" i="11"/>
  <c r="Z170" i="11"/>
  <c r="T211" i="11"/>
  <c r="T212" i="11"/>
  <c r="U210" i="11"/>
  <c r="R232" i="11"/>
  <c r="R233" i="11"/>
  <c r="S231" i="11"/>
  <c r="Y177" i="11"/>
  <c r="Z175" i="11"/>
  <c r="Y176" i="11"/>
  <c r="AE135" i="11"/>
  <c r="AF133" i="11"/>
  <c r="AE134" i="11"/>
  <c r="U205" i="11"/>
  <c r="V203" i="11"/>
  <c r="U204" i="11"/>
  <c r="AB155" i="11"/>
  <c r="AC154" i="11"/>
  <c r="AB156" i="11"/>
  <c r="AA163" i="11"/>
  <c r="AA162" i="11"/>
  <c r="AB161" i="11"/>
  <c r="AC148" i="11"/>
  <c r="AC149" i="11"/>
  <c r="AD147" i="11"/>
  <c r="V197" i="11"/>
  <c r="V198" i="11"/>
  <c r="W196" i="11"/>
  <c r="W191" i="11"/>
  <c r="X189" i="11"/>
  <c r="W190" i="11"/>
  <c r="AL74" i="5"/>
  <c r="AL73" i="5"/>
  <c r="AJ73" i="5"/>
  <c r="AJ74" i="5"/>
  <c r="AN80" i="5"/>
  <c r="AO80" i="5" s="1"/>
  <c r="AA126" i="5"/>
  <c r="Z127" i="5"/>
  <c r="Q190" i="5"/>
  <c r="R189" i="5"/>
  <c r="R191" i="5" s="1"/>
  <c r="M224" i="5"/>
  <c r="M226" i="5" s="1"/>
  <c r="L225" i="5"/>
  <c r="U162" i="5"/>
  <c r="V161" i="5"/>
  <c r="V163" i="5" s="1"/>
  <c r="Y140" i="5"/>
  <c r="Y142" i="5" s="1"/>
  <c r="X141" i="5"/>
  <c r="P197" i="5"/>
  <c r="Q196" i="5"/>
  <c r="Q198" i="5" s="1"/>
  <c r="AA120" i="5"/>
  <c r="AB119" i="5"/>
  <c r="AB121" i="5" s="1"/>
  <c r="R183" i="5"/>
  <c r="S182" i="5"/>
  <c r="S184" i="5" s="1"/>
  <c r="P203" i="5"/>
  <c r="O204" i="5"/>
  <c r="AE92" i="5"/>
  <c r="AF91" i="5"/>
  <c r="AF93" i="5" s="1"/>
  <c r="AC112" i="5"/>
  <c r="AC114" i="5" s="1"/>
  <c r="AB113" i="5"/>
  <c r="S176" i="5"/>
  <c r="T175" i="5"/>
  <c r="T177" i="5" s="1"/>
  <c r="T169" i="5"/>
  <c r="U168" i="5"/>
  <c r="U170" i="5" s="1"/>
  <c r="Z133" i="5"/>
  <c r="Y134" i="5"/>
  <c r="AC106" i="5"/>
  <c r="AD105" i="5"/>
  <c r="AD107" i="5" s="1"/>
  <c r="AG84" i="5"/>
  <c r="AG85" i="5" s="1"/>
  <c r="AF85" i="5"/>
  <c r="V155" i="5"/>
  <c r="W154" i="5"/>
  <c r="W156" i="5" s="1"/>
  <c r="AD99" i="5"/>
  <c r="AE98" i="5"/>
  <c r="AE100" i="5" s="1"/>
  <c r="N211" i="5"/>
  <c r="O210" i="5"/>
  <c r="O212" i="5" s="1"/>
  <c r="M218" i="5"/>
  <c r="N217" i="5"/>
  <c r="N219" i="5" s="1"/>
  <c r="L231" i="5"/>
  <c r="K232" i="5"/>
  <c r="W148" i="5"/>
  <c r="X147" i="5"/>
  <c r="X149" i="5" s="1"/>
  <c r="AG79" i="5"/>
  <c r="AA128" i="5"/>
  <c r="S233" i="11" l="1"/>
  <c r="S232" i="11"/>
  <c r="T231" i="11"/>
  <c r="AA170" i="11"/>
  <c r="AB168" i="11"/>
  <c r="AA169" i="11"/>
  <c r="X190" i="11"/>
  <c r="Y189" i="11"/>
  <c r="X191" i="11"/>
  <c r="AC161" i="11"/>
  <c r="AB162" i="11"/>
  <c r="AB163" i="11"/>
  <c r="AC156" i="11"/>
  <c r="AD154" i="11"/>
  <c r="AC155" i="11"/>
  <c r="T224" i="11"/>
  <c r="S225" i="11"/>
  <c r="S226" i="11"/>
  <c r="AL115" i="11"/>
  <c r="AL116" i="11"/>
  <c r="Y184" i="11"/>
  <c r="Y183" i="11"/>
  <c r="Z182" i="11"/>
  <c r="AJ123" i="11"/>
  <c r="AJ122" i="11"/>
  <c r="AP122" i="11"/>
  <c r="AD148" i="11"/>
  <c r="AD149" i="11"/>
  <c r="AE147" i="11"/>
  <c r="AA175" i="11"/>
  <c r="Z176" i="11"/>
  <c r="Z177" i="11"/>
  <c r="U217" i="11"/>
  <c r="T218" i="11"/>
  <c r="T219" i="11"/>
  <c r="W203" i="11"/>
  <c r="V204" i="11"/>
  <c r="V205" i="11"/>
  <c r="W198" i="11"/>
  <c r="X196" i="11"/>
  <c r="W197" i="11"/>
  <c r="AG133" i="11"/>
  <c r="AF134" i="11"/>
  <c r="AF135" i="11"/>
  <c r="U212" i="11"/>
  <c r="V210" i="11"/>
  <c r="U211" i="11"/>
  <c r="AG128" i="11"/>
  <c r="AG127" i="11"/>
  <c r="AN129" i="11"/>
  <c r="AO129" i="11" s="1"/>
  <c r="AE141" i="11"/>
  <c r="AE142" i="11"/>
  <c r="AF140" i="11"/>
  <c r="AP80" i="5"/>
  <c r="AJ80" i="5"/>
  <c r="AJ81" i="5"/>
  <c r="AA133" i="5"/>
  <c r="AA135" i="5" s="1"/>
  <c r="Z134" i="5"/>
  <c r="AN87" i="5"/>
  <c r="AO87" i="5" s="1"/>
  <c r="P210" i="5"/>
  <c r="P212" i="5" s="1"/>
  <c r="O211" i="5"/>
  <c r="W155" i="5"/>
  <c r="X154" i="5"/>
  <c r="X156" i="5" s="1"/>
  <c r="AD106" i="5"/>
  <c r="AE105" i="5"/>
  <c r="AE107" i="5" s="1"/>
  <c r="U169" i="5"/>
  <c r="V168" i="5"/>
  <c r="V170" i="5" s="1"/>
  <c r="AC119" i="5"/>
  <c r="AB120" i="5"/>
  <c r="Z135" i="5"/>
  <c r="L232" i="5"/>
  <c r="M231" i="5"/>
  <c r="AC113" i="5"/>
  <c r="AD112" i="5"/>
  <c r="AD114" i="5" s="1"/>
  <c r="P204" i="5"/>
  <c r="Q203" i="5"/>
  <c r="Q205" i="5" s="1"/>
  <c r="Y141" i="5"/>
  <c r="Z140" i="5"/>
  <c r="Z142" i="5" s="1"/>
  <c r="N224" i="5"/>
  <c r="N226" i="5" s="1"/>
  <c r="M225" i="5"/>
  <c r="AB126" i="5"/>
  <c r="AB128" i="5" s="1"/>
  <c r="AA127" i="5"/>
  <c r="L233" i="5"/>
  <c r="P205" i="5"/>
  <c r="X148" i="5"/>
  <c r="Y147" i="5"/>
  <c r="Y149" i="5" s="1"/>
  <c r="O217" i="5"/>
  <c r="O219" i="5" s="1"/>
  <c r="N218" i="5"/>
  <c r="AF98" i="5"/>
  <c r="AF100" i="5" s="1"/>
  <c r="AE99" i="5"/>
  <c r="T176" i="5"/>
  <c r="U175" i="5"/>
  <c r="AF92" i="5"/>
  <c r="AG91" i="5"/>
  <c r="AG92" i="5" s="1"/>
  <c r="S183" i="5"/>
  <c r="T182" i="5"/>
  <c r="T184" i="5" s="1"/>
  <c r="Q197" i="5"/>
  <c r="R196" i="5"/>
  <c r="W161" i="5"/>
  <c r="W163" i="5" s="1"/>
  <c r="V162" i="5"/>
  <c r="S189" i="5"/>
  <c r="S191" i="5" s="1"/>
  <c r="R190" i="5"/>
  <c r="AP87" i="5"/>
  <c r="AG86" i="5"/>
  <c r="Y196" i="11" l="1"/>
  <c r="X197" i="11"/>
  <c r="X198" i="11"/>
  <c r="W204" i="11"/>
  <c r="W205" i="11"/>
  <c r="X203" i="11"/>
  <c r="T225" i="11"/>
  <c r="U224" i="11"/>
  <c r="T226" i="11"/>
  <c r="Z183" i="11"/>
  <c r="AA182" i="11"/>
  <c r="Z184" i="11"/>
  <c r="U231" i="11"/>
  <c r="T233" i="11"/>
  <c r="T232" i="11"/>
  <c r="AJ129" i="11"/>
  <c r="AJ130" i="11"/>
  <c r="AP129" i="11"/>
  <c r="W210" i="11"/>
  <c r="V211" i="11"/>
  <c r="V212" i="11"/>
  <c r="AG134" i="11"/>
  <c r="AG135" i="11"/>
  <c r="AN136" i="11"/>
  <c r="AO136" i="11" s="1"/>
  <c r="AB175" i="11"/>
  <c r="AA176" i="11"/>
  <c r="AA177" i="11"/>
  <c r="AL122" i="11"/>
  <c r="AL123" i="11"/>
  <c r="AE154" i="11"/>
  <c r="AD155" i="11"/>
  <c r="AD156" i="11"/>
  <c r="AC163" i="11"/>
  <c r="AD161" i="11"/>
  <c r="AC162" i="11"/>
  <c r="Y191" i="11"/>
  <c r="Y190" i="11"/>
  <c r="Z189" i="11"/>
  <c r="AF141" i="11"/>
  <c r="AF142" i="11"/>
  <c r="AG140" i="11"/>
  <c r="U219" i="11"/>
  <c r="V217" i="11"/>
  <c r="U218" i="11"/>
  <c r="AE149" i="11"/>
  <c r="AF147" i="11"/>
  <c r="AE148" i="11"/>
  <c r="AB169" i="11"/>
  <c r="AC168" i="11"/>
  <c r="AB170" i="11"/>
  <c r="AL88" i="5"/>
  <c r="AL87" i="5"/>
  <c r="AJ88" i="5"/>
  <c r="AJ87" i="5"/>
  <c r="AL80" i="5"/>
  <c r="AL81" i="5"/>
  <c r="AN94" i="5"/>
  <c r="AO94" i="5" s="1"/>
  <c r="AP94" i="5" s="1"/>
  <c r="T183" i="5"/>
  <c r="U182" i="5"/>
  <c r="U184" i="5" s="1"/>
  <c r="U176" i="5"/>
  <c r="V175" i="5"/>
  <c r="V177" i="5" s="1"/>
  <c r="R203" i="5"/>
  <c r="R205" i="5" s="1"/>
  <c r="Q204" i="5"/>
  <c r="AD119" i="5"/>
  <c r="AC120" i="5"/>
  <c r="X161" i="5"/>
  <c r="X163" i="5" s="1"/>
  <c r="W162" i="5"/>
  <c r="P217" i="5"/>
  <c r="P219" i="5" s="1"/>
  <c r="O218" i="5"/>
  <c r="N225" i="5"/>
  <c r="O224" i="5"/>
  <c r="O226" i="5" s="1"/>
  <c r="W168" i="5"/>
  <c r="V169" i="5"/>
  <c r="Y154" i="5"/>
  <c r="Y156" i="5" s="1"/>
  <c r="X155" i="5"/>
  <c r="M232" i="5"/>
  <c r="N231" i="5"/>
  <c r="N233" i="5" s="1"/>
  <c r="Q210" i="5"/>
  <c r="P211" i="5"/>
  <c r="Z147" i="5"/>
  <c r="Z149" i="5" s="1"/>
  <c r="Y148" i="5"/>
  <c r="Z141" i="5"/>
  <c r="AA140" i="5"/>
  <c r="AA142" i="5" s="1"/>
  <c r="AE112" i="5"/>
  <c r="AE114" i="5" s="1"/>
  <c r="AD113" i="5"/>
  <c r="R197" i="5"/>
  <c r="S196" i="5"/>
  <c r="S198" i="5" s="1"/>
  <c r="U177" i="5"/>
  <c r="R198" i="5"/>
  <c r="M233" i="5"/>
  <c r="AC121" i="5"/>
  <c r="S190" i="5"/>
  <c r="T189" i="5"/>
  <c r="T191" i="5" s="1"/>
  <c r="AG98" i="5"/>
  <c r="AG99" i="5" s="1"/>
  <c r="AF99" i="5"/>
  <c r="AC126" i="5"/>
  <c r="AC128" i="5" s="1"/>
  <c r="AB127" i="5"/>
  <c r="AE106" i="5"/>
  <c r="AF105" i="5"/>
  <c r="AF107" i="5" s="1"/>
  <c r="AA134" i="5"/>
  <c r="AB133" i="5"/>
  <c r="AB135" i="5" s="1"/>
  <c r="AG93" i="5"/>
  <c r="AJ137" i="11" l="1"/>
  <c r="AJ136" i="11"/>
  <c r="AP136" i="11"/>
  <c r="U226" i="11"/>
  <c r="U225" i="11"/>
  <c r="V224" i="11"/>
  <c r="V218" i="11"/>
  <c r="W217" i="11"/>
  <c r="V219" i="11"/>
  <c r="W211" i="11"/>
  <c r="W212" i="11"/>
  <c r="X210" i="11"/>
  <c r="AA184" i="11"/>
  <c r="AB182" i="11"/>
  <c r="AA183" i="11"/>
  <c r="AA189" i="11"/>
  <c r="Z190" i="11"/>
  <c r="Z191" i="11"/>
  <c r="AD162" i="11"/>
  <c r="AE161" i="11"/>
  <c r="AD163" i="11"/>
  <c r="AE155" i="11"/>
  <c r="AE156" i="11"/>
  <c r="AF154" i="11"/>
  <c r="AL130" i="11"/>
  <c r="AL129" i="11"/>
  <c r="X204" i="11"/>
  <c r="X205" i="11"/>
  <c r="Y203" i="11"/>
  <c r="AG147" i="11"/>
  <c r="AF148" i="11"/>
  <c r="AF149" i="11"/>
  <c r="AC170" i="11"/>
  <c r="AC169" i="11"/>
  <c r="AD168" i="11"/>
  <c r="AG142" i="11"/>
  <c r="AG141" i="11"/>
  <c r="AN143" i="11"/>
  <c r="AO143" i="11" s="1"/>
  <c r="AB176" i="11"/>
  <c r="AB177" i="11"/>
  <c r="AC175" i="11"/>
  <c r="V231" i="11"/>
  <c r="U232" i="11"/>
  <c r="U233" i="11"/>
  <c r="Y197" i="11"/>
  <c r="Y198" i="11"/>
  <c r="Z196" i="11"/>
  <c r="AL94" i="5"/>
  <c r="AL95" i="5"/>
  <c r="AJ95" i="5"/>
  <c r="AJ94" i="5"/>
  <c r="AN101" i="5"/>
  <c r="AO101" i="5" s="1"/>
  <c r="AP101" i="5" s="1"/>
  <c r="R210" i="5"/>
  <c r="R212" i="5" s="1"/>
  <c r="Q211" i="5"/>
  <c r="Y155" i="5"/>
  <c r="Z154" i="5"/>
  <c r="X162" i="5"/>
  <c r="Y161" i="5"/>
  <c r="Y163" i="5" s="1"/>
  <c r="S203" i="5"/>
  <c r="S205" i="5" s="1"/>
  <c r="R204" i="5"/>
  <c r="AB134" i="5"/>
  <c r="AC133" i="5"/>
  <c r="AC135" i="5" s="1"/>
  <c r="T190" i="5"/>
  <c r="U189" i="5"/>
  <c r="U191" i="5" s="1"/>
  <c r="O231" i="5"/>
  <c r="O233" i="5" s="1"/>
  <c r="N232" i="5"/>
  <c r="W175" i="5"/>
  <c r="W177" i="5" s="1"/>
  <c r="V176" i="5"/>
  <c r="AC127" i="5"/>
  <c r="AD126" i="5"/>
  <c r="AD128" i="5" s="1"/>
  <c r="AF112" i="5"/>
  <c r="AF114" i="5" s="1"/>
  <c r="AE113" i="5"/>
  <c r="AA147" i="5"/>
  <c r="AA149" i="5" s="1"/>
  <c r="Z148" i="5"/>
  <c r="X168" i="5"/>
  <c r="X170" i="5" s="1"/>
  <c r="W169" i="5"/>
  <c r="Q217" i="5"/>
  <c r="Q219" i="5" s="1"/>
  <c r="P218" i="5"/>
  <c r="AD120" i="5"/>
  <c r="AE119" i="5"/>
  <c r="AD121" i="5"/>
  <c r="Q212" i="5"/>
  <c r="W170" i="5"/>
  <c r="AG105" i="5"/>
  <c r="AG106" i="5" s="1"/>
  <c r="AF106" i="5"/>
  <c r="T196" i="5"/>
  <c r="T198" i="5" s="1"/>
  <c r="S197" i="5"/>
  <c r="AB140" i="5"/>
  <c r="AA141" i="5"/>
  <c r="O225" i="5"/>
  <c r="P224" i="5"/>
  <c r="P226" i="5" s="1"/>
  <c r="U183" i="5"/>
  <c r="V182" i="5"/>
  <c r="V184" i="5" s="1"/>
  <c r="AG100" i="5"/>
  <c r="AC177" i="11" l="1"/>
  <c r="AC176" i="11"/>
  <c r="AD175" i="11"/>
  <c r="AF155" i="11"/>
  <c r="AF156" i="11"/>
  <c r="AG154" i="11"/>
  <c r="AE163" i="11"/>
  <c r="AF161" i="11"/>
  <c r="AE162" i="11"/>
  <c r="AA191" i="11"/>
  <c r="AB189" i="11"/>
  <c r="AA190" i="11"/>
  <c r="X211" i="11"/>
  <c r="X212" i="11"/>
  <c r="Y210" i="11"/>
  <c r="W219" i="11"/>
  <c r="X217" i="11"/>
  <c r="W218" i="11"/>
  <c r="AD170" i="11"/>
  <c r="AE168" i="11"/>
  <c r="AD169" i="11"/>
  <c r="AL136" i="11"/>
  <c r="AL137" i="11"/>
  <c r="Z197" i="11"/>
  <c r="Z198" i="11"/>
  <c r="AA196" i="11"/>
  <c r="V232" i="11"/>
  <c r="W231" i="11"/>
  <c r="V233" i="11"/>
  <c r="AJ144" i="11"/>
  <c r="AJ143" i="11"/>
  <c r="AP143" i="11"/>
  <c r="AG148" i="11"/>
  <c r="AG149" i="11"/>
  <c r="AN150" i="11"/>
  <c r="AO150" i="11" s="1"/>
  <c r="AC182" i="11"/>
  <c r="AB183" i="11"/>
  <c r="AB184" i="11"/>
  <c r="W224" i="11"/>
  <c r="V225" i="11"/>
  <c r="V226" i="11"/>
  <c r="Y205" i="11"/>
  <c r="Z203" i="11"/>
  <c r="Y204" i="11"/>
  <c r="AL101" i="5"/>
  <c r="AL102" i="5"/>
  <c r="AJ101" i="5"/>
  <c r="AJ102" i="5"/>
  <c r="AB141" i="5"/>
  <c r="AC140" i="5"/>
  <c r="AC142" i="5" s="1"/>
  <c r="AE120" i="5"/>
  <c r="AF119" i="5"/>
  <c r="AF121" i="5" s="1"/>
  <c r="V189" i="5"/>
  <c r="V191" i="5" s="1"/>
  <c r="U190" i="5"/>
  <c r="Z155" i="5"/>
  <c r="AA154" i="5"/>
  <c r="AA156" i="5" s="1"/>
  <c r="AB142" i="5"/>
  <c r="Z156" i="5"/>
  <c r="AE121" i="5"/>
  <c r="P225" i="5"/>
  <c r="Q224" i="5"/>
  <c r="Q226" i="5" s="1"/>
  <c r="X169" i="5"/>
  <c r="Y168" i="5"/>
  <c r="Y170" i="5" s="1"/>
  <c r="AG112" i="5"/>
  <c r="AG113" i="5" s="1"/>
  <c r="AF113" i="5"/>
  <c r="X175" i="5"/>
  <c r="X177" i="5" s="1"/>
  <c r="W176" i="5"/>
  <c r="T203" i="5"/>
  <c r="T205" i="5" s="1"/>
  <c r="S204" i="5"/>
  <c r="U196" i="5"/>
  <c r="U198" i="5" s="1"/>
  <c r="T197" i="5"/>
  <c r="AD127" i="5"/>
  <c r="AE126" i="5"/>
  <c r="AE128" i="5" s="1"/>
  <c r="AC134" i="5"/>
  <c r="AD133" i="5"/>
  <c r="AD135" i="5" s="1"/>
  <c r="Z161" i="5"/>
  <c r="Y162" i="5"/>
  <c r="AN108" i="5"/>
  <c r="AO108" i="5" s="1"/>
  <c r="V183" i="5"/>
  <c r="W182" i="5"/>
  <c r="Q218" i="5"/>
  <c r="R217" i="5"/>
  <c r="R219" i="5" s="1"/>
  <c r="AB147" i="5"/>
  <c r="AB149" i="5" s="1"/>
  <c r="AA148" i="5"/>
  <c r="P231" i="5"/>
  <c r="P233" i="5" s="1"/>
  <c r="O232" i="5"/>
  <c r="R211" i="5"/>
  <c r="S210" i="5"/>
  <c r="S212" i="5" s="1"/>
  <c r="AG107" i="5"/>
  <c r="AC184" i="11" l="1"/>
  <c r="AD182" i="11"/>
  <c r="AC183" i="11"/>
  <c r="AL143" i="11"/>
  <c r="AL144" i="11"/>
  <c r="W233" i="11"/>
  <c r="W232" i="11"/>
  <c r="X231" i="11"/>
  <c r="AE170" i="11"/>
  <c r="AF168" i="11"/>
  <c r="AE169" i="11"/>
  <c r="AG161" i="11"/>
  <c r="AF162" i="11"/>
  <c r="AF163" i="11"/>
  <c r="AA203" i="11"/>
  <c r="Z204" i="11"/>
  <c r="Z205" i="11"/>
  <c r="W226" i="11"/>
  <c r="X224" i="11"/>
  <c r="W225" i="11"/>
  <c r="AJ151" i="11"/>
  <c r="AJ150" i="11"/>
  <c r="AP150" i="11"/>
  <c r="Y212" i="11"/>
  <c r="Z210" i="11"/>
  <c r="Y211" i="11"/>
  <c r="AB190" i="11"/>
  <c r="AC189" i="11"/>
  <c r="AB191" i="11"/>
  <c r="AE175" i="11"/>
  <c r="AD177" i="11"/>
  <c r="AD176" i="11"/>
  <c r="AA198" i="11"/>
  <c r="AB196" i="11"/>
  <c r="AA197" i="11"/>
  <c r="AG156" i="11"/>
  <c r="AG155" i="11"/>
  <c r="AN157" i="11"/>
  <c r="AO157" i="11" s="1"/>
  <c r="Y217" i="11"/>
  <c r="X218" i="11"/>
  <c r="X219" i="11"/>
  <c r="AP108" i="5"/>
  <c r="AJ108" i="5"/>
  <c r="AJ109" i="5"/>
  <c r="AN115" i="5"/>
  <c r="AO115" i="5" s="1"/>
  <c r="AA161" i="5"/>
  <c r="AA163" i="5" s="1"/>
  <c r="Z162" i="5"/>
  <c r="U203" i="5"/>
  <c r="U205" i="5" s="1"/>
  <c r="T204" i="5"/>
  <c r="AA155" i="5"/>
  <c r="AB154" i="5"/>
  <c r="AB156" i="5" s="1"/>
  <c r="AG119" i="5"/>
  <c r="AG120" i="5" s="1"/>
  <c r="AF120" i="5"/>
  <c r="Z163" i="5"/>
  <c r="AB148" i="5"/>
  <c r="AC147" i="5"/>
  <c r="AC149" i="5" s="1"/>
  <c r="AE133" i="5"/>
  <c r="AE135" i="5" s="1"/>
  <c r="AD134" i="5"/>
  <c r="Y169" i="5"/>
  <c r="Z168" i="5"/>
  <c r="Z170" i="5" s="1"/>
  <c r="X182" i="5"/>
  <c r="X184" i="5" s="1"/>
  <c r="W183" i="5"/>
  <c r="S217" i="5"/>
  <c r="S219" i="5" s="1"/>
  <c r="R218" i="5"/>
  <c r="U197" i="5"/>
  <c r="V196" i="5"/>
  <c r="V198" i="5" s="1"/>
  <c r="X176" i="5"/>
  <c r="Y175" i="5"/>
  <c r="Y177" i="5" s="1"/>
  <c r="AC141" i="5"/>
  <c r="AD140" i="5"/>
  <c r="AD142" i="5" s="1"/>
  <c r="T210" i="5"/>
  <c r="T212" i="5" s="1"/>
  <c r="S211" i="5"/>
  <c r="W184" i="5"/>
  <c r="P232" i="5"/>
  <c r="Q231" i="5"/>
  <c r="Q233" i="5" s="1"/>
  <c r="AE127" i="5"/>
  <c r="AF126" i="5"/>
  <c r="AF128" i="5" s="1"/>
  <c r="R224" i="5"/>
  <c r="R226" i="5" s="1"/>
  <c r="Q225" i="5"/>
  <c r="W189" i="5"/>
  <c r="V190" i="5"/>
  <c r="AG114" i="5"/>
  <c r="AC191" i="11" l="1"/>
  <c r="AD189" i="11"/>
  <c r="AC190" i="11"/>
  <c r="AG162" i="11"/>
  <c r="AG163" i="11"/>
  <c r="AN164" i="11"/>
  <c r="AO164" i="11" s="1"/>
  <c r="Y231" i="11"/>
  <c r="X232" i="11"/>
  <c r="X233" i="11"/>
  <c r="Y218" i="11"/>
  <c r="Y219" i="11"/>
  <c r="Z217" i="11"/>
  <c r="AL151" i="11"/>
  <c r="AL150" i="11"/>
  <c r="X225" i="11"/>
  <c r="Y224" i="11"/>
  <c r="X226" i="11"/>
  <c r="AA204" i="11"/>
  <c r="AA205" i="11"/>
  <c r="AB203" i="11"/>
  <c r="AJ157" i="11"/>
  <c r="AJ158" i="11"/>
  <c r="AP157" i="11"/>
  <c r="AF175" i="11"/>
  <c r="AE176" i="11"/>
  <c r="AE177" i="11"/>
  <c r="AF169" i="11"/>
  <c r="AF170" i="11"/>
  <c r="AG168" i="11"/>
  <c r="AD183" i="11"/>
  <c r="AE182" i="11"/>
  <c r="AD184" i="11"/>
  <c r="AC196" i="11"/>
  <c r="AB197" i="11"/>
  <c r="AB198" i="11"/>
  <c r="AA210" i="11"/>
  <c r="Z211" i="11"/>
  <c r="Z212" i="11"/>
  <c r="AP115" i="5"/>
  <c r="AJ115" i="5"/>
  <c r="AJ116" i="5"/>
  <c r="AL108" i="5"/>
  <c r="AL109" i="5"/>
  <c r="AN122" i="5"/>
  <c r="AO122" i="5" s="1"/>
  <c r="AP122" i="5" s="1"/>
  <c r="AF127" i="5"/>
  <c r="AG126" i="5"/>
  <c r="AG127" i="5" s="1"/>
  <c r="Y182" i="5"/>
  <c r="Y184" i="5" s="1"/>
  <c r="X183" i="5"/>
  <c r="AF133" i="5"/>
  <c r="AF135" i="5" s="1"/>
  <c r="AE134" i="5"/>
  <c r="W190" i="5"/>
  <c r="X189" i="5"/>
  <c r="X191" i="5" s="1"/>
  <c r="Z175" i="5"/>
  <c r="Z177" i="5" s="1"/>
  <c r="Y176" i="5"/>
  <c r="AA168" i="5"/>
  <c r="AA170" i="5" s="1"/>
  <c r="Z169" i="5"/>
  <c r="AD147" i="5"/>
  <c r="AD149" i="5" s="1"/>
  <c r="AC148" i="5"/>
  <c r="U204" i="5"/>
  <c r="V203" i="5"/>
  <c r="V205" i="5" s="1"/>
  <c r="W191" i="5"/>
  <c r="R231" i="5"/>
  <c r="R233" i="5" s="1"/>
  <c r="Q232" i="5"/>
  <c r="U210" i="5"/>
  <c r="U212" i="5" s="1"/>
  <c r="T211" i="5"/>
  <c r="T217" i="5"/>
  <c r="T219" i="5" s="1"/>
  <c r="S218" i="5"/>
  <c r="AC154" i="5"/>
  <c r="AC156" i="5" s="1"/>
  <c r="AB155" i="5"/>
  <c r="R225" i="5"/>
  <c r="S224" i="5"/>
  <c r="S226" i="5" s="1"/>
  <c r="AD141" i="5"/>
  <c r="AE140" i="5"/>
  <c r="AE142" i="5" s="1"/>
  <c r="W196" i="5"/>
  <c r="W198" i="5" s="1"/>
  <c r="V197" i="5"/>
  <c r="AA162" i="5"/>
  <c r="AB161" i="5"/>
  <c r="AB163" i="5" s="1"/>
  <c r="AG121" i="5"/>
  <c r="AG169" i="11" l="1"/>
  <c r="AG170" i="11"/>
  <c r="AN171" i="11"/>
  <c r="AO171" i="11" s="1"/>
  <c r="AA211" i="11"/>
  <c r="AA212" i="11"/>
  <c r="AB210" i="11"/>
  <c r="AF176" i="11"/>
  <c r="AG175" i="11"/>
  <c r="AF177" i="11"/>
  <c r="AB204" i="11"/>
  <c r="AB205" i="11"/>
  <c r="AC203" i="11"/>
  <c r="Y226" i="11"/>
  <c r="Z224" i="11"/>
  <c r="Y225" i="11"/>
  <c r="Z218" i="11"/>
  <c r="Z219" i="11"/>
  <c r="AA217" i="11"/>
  <c r="AE184" i="11"/>
  <c r="AE183" i="11"/>
  <c r="AF182" i="11"/>
  <c r="AL157" i="11"/>
  <c r="AL158" i="11"/>
  <c r="Y233" i="11"/>
  <c r="Z231" i="11"/>
  <c r="Y232" i="11"/>
  <c r="AJ164" i="11"/>
  <c r="AJ165" i="11"/>
  <c r="AP164" i="11"/>
  <c r="AE189" i="11"/>
  <c r="AD190" i="11"/>
  <c r="AD191" i="11"/>
  <c r="AC197" i="11"/>
  <c r="AC198" i="11"/>
  <c r="AD196" i="11"/>
  <c r="AJ123" i="5"/>
  <c r="AJ122" i="5"/>
  <c r="AL122" i="5"/>
  <c r="AL123" i="5"/>
  <c r="AL116" i="5"/>
  <c r="AL115" i="5"/>
  <c r="AN129" i="5"/>
  <c r="AO129" i="5" s="1"/>
  <c r="AC155" i="5"/>
  <c r="AD154" i="5"/>
  <c r="AD156" i="5" s="1"/>
  <c r="V210" i="5"/>
  <c r="V212" i="5" s="1"/>
  <c r="U211" i="5"/>
  <c r="W203" i="5"/>
  <c r="W205" i="5" s="1"/>
  <c r="V204" i="5"/>
  <c r="X190" i="5"/>
  <c r="Y189" i="5"/>
  <c r="Y191" i="5" s="1"/>
  <c r="S225" i="5"/>
  <c r="T224" i="5"/>
  <c r="T226" i="5" s="1"/>
  <c r="AA169" i="5"/>
  <c r="AB168" i="5"/>
  <c r="AB170" i="5" s="1"/>
  <c r="Y183" i="5"/>
  <c r="Z182" i="5"/>
  <c r="Z184" i="5" s="1"/>
  <c r="W197" i="5"/>
  <c r="X196" i="5"/>
  <c r="X198" i="5" s="1"/>
  <c r="T218" i="5"/>
  <c r="U217" i="5"/>
  <c r="U219" i="5" s="1"/>
  <c r="S231" i="5"/>
  <c r="S233" i="5" s="1"/>
  <c r="R232" i="5"/>
  <c r="AB162" i="5"/>
  <c r="AC161" i="5"/>
  <c r="AC163" i="5" s="1"/>
  <c r="AF140" i="5"/>
  <c r="AF142" i="5" s="1"/>
  <c r="AE141" i="5"/>
  <c r="AD148" i="5"/>
  <c r="AE147" i="5"/>
  <c r="AE149" i="5" s="1"/>
  <c r="AA175" i="5"/>
  <c r="AA177" i="5" s="1"/>
  <c r="Z176" i="5"/>
  <c r="AF134" i="5"/>
  <c r="AG133" i="5"/>
  <c r="AG134" i="5" s="1"/>
  <c r="AG128" i="5"/>
  <c r="AC205" i="11" l="1"/>
  <c r="AD203" i="11"/>
  <c r="AC204" i="11"/>
  <c r="AG177" i="11"/>
  <c r="AG176" i="11"/>
  <c r="AN178" i="11"/>
  <c r="AO178" i="11" s="1"/>
  <c r="AL164" i="11"/>
  <c r="AL165" i="11"/>
  <c r="AJ172" i="11"/>
  <c r="AJ171" i="11"/>
  <c r="AP171" i="11"/>
  <c r="Z232" i="11"/>
  <c r="AA231" i="11"/>
  <c r="Z233" i="11"/>
  <c r="AD197" i="11"/>
  <c r="AD198" i="11"/>
  <c r="AE196" i="11"/>
  <c r="AE191" i="11"/>
  <c r="AF189" i="11"/>
  <c r="AE190" i="11"/>
  <c r="AA219" i="11"/>
  <c r="AB217" i="11"/>
  <c r="AA218" i="11"/>
  <c r="AA224" i="11"/>
  <c r="Z225" i="11"/>
  <c r="Z226" i="11"/>
  <c r="AB211" i="11"/>
  <c r="AB212" i="11"/>
  <c r="AC210" i="11"/>
  <c r="AG182" i="11"/>
  <c r="AF183" i="11"/>
  <c r="AF184" i="11"/>
  <c r="AP129" i="5"/>
  <c r="AJ130" i="5"/>
  <c r="AJ129" i="5"/>
  <c r="AN136" i="5"/>
  <c r="AO136" i="5" s="1"/>
  <c r="Y196" i="5"/>
  <c r="Y198" i="5" s="1"/>
  <c r="X197" i="5"/>
  <c r="AB169" i="5"/>
  <c r="AC168" i="5"/>
  <c r="AC170" i="5" s="1"/>
  <c r="Z189" i="5"/>
  <c r="Z191" i="5" s="1"/>
  <c r="Y190" i="5"/>
  <c r="AB175" i="5"/>
  <c r="AB177" i="5" s="1"/>
  <c r="AA176" i="5"/>
  <c r="AG140" i="5"/>
  <c r="AG141" i="5" s="1"/>
  <c r="AF141" i="5"/>
  <c r="T231" i="5"/>
  <c r="T233" i="5" s="1"/>
  <c r="S232" i="5"/>
  <c r="V211" i="5"/>
  <c r="W210" i="5"/>
  <c r="W212" i="5" s="1"/>
  <c r="AF147" i="5"/>
  <c r="AF149" i="5" s="1"/>
  <c r="AE148" i="5"/>
  <c r="AD161" i="5"/>
  <c r="AD163" i="5" s="1"/>
  <c r="AC162" i="5"/>
  <c r="U218" i="5"/>
  <c r="V217" i="5"/>
  <c r="V219" i="5" s="1"/>
  <c r="Z183" i="5"/>
  <c r="AA182" i="5"/>
  <c r="AA184" i="5" s="1"/>
  <c r="U224" i="5"/>
  <c r="U226" i="5" s="1"/>
  <c r="T225" i="5"/>
  <c r="AE154" i="5"/>
  <c r="AE156" i="5" s="1"/>
  <c r="AD155" i="5"/>
  <c r="X203" i="5"/>
  <c r="X205" i="5" s="1"/>
  <c r="W204" i="5"/>
  <c r="AG135" i="5"/>
  <c r="AA225" i="11" l="1"/>
  <c r="AA226" i="11"/>
  <c r="AB224" i="11"/>
  <c r="AF190" i="11"/>
  <c r="AG189" i="11"/>
  <c r="AF191" i="11"/>
  <c r="AL172" i="11"/>
  <c r="AL171" i="11"/>
  <c r="AC217" i="11"/>
  <c r="AB218" i="11"/>
  <c r="AB219" i="11"/>
  <c r="AJ178" i="11"/>
  <c r="AJ179" i="11"/>
  <c r="AP178" i="11"/>
  <c r="AE203" i="11"/>
  <c r="AD204" i="11"/>
  <c r="AD205" i="11"/>
  <c r="AG184" i="11"/>
  <c r="AG183" i="11"/>
  <c r="AN185" i="11"/>
  <c r="AO185" i="11" s="1"/>
  <c r="AC212" i="11"/>
  <c r="AD210" i="11"/>
  <c r="AC211" i="11"/>
  <c r="AE198" i="11"/>
  <c r="AF196" i="11"/>
  <c r="AE197" i="11"/>
  <c r="AA233" i="11"/>
  <c r="AB231" i="11"/>
  <c r="AA232" i="11"/>
  <c r="AP136" i="5"/>
  <c r="AJ136" i="5"/>
  <c r="AJ137" i="5"/>
  <c r="AL130" i="5"/>
  <c r="AL129" i="5"/>
  <c r="AN143" i="5"/>
  <c r="AO143" i="5" s="1"/>
  <c r="W217" i="5"/>
  <c r="W219" i="5" s="1"/>
  <c r="V218" i="5"/>
  <c r="AD168" i="5"/>
  <c r="AD170" i="5" s="1"/>
  <c r="AC169" i="5"/>
  <c r="X204" i="5"/>
  <c r="Y203" i="5"/>
  <c r="Y205" i="5" s="1"/>
  <c r="V224" i="5"/>
  <c r="V226" i="5" s="1"/>
  <c r="U225" i="5"/>
  <c r="AF148" i="5"/>
  <c r="AG147" i="5"/>
  <c r="AG148" i="5" s="1"/>
  <c r="T232" i="5"/>
  <c r="U231" i="5"/>
  <c r="U233" i="5" s="1"/>
  <c r="AB176" i="5"/>
  <c r="AC175" i="5"/>
  <c r="AC177" i="5" s="1"/>
  <c r="AA183" i="5"/>
  <c r="AB182" i="5"/>
  <c r="AB184" i="5" s="1"/>
  <c r="W211" i="5"/>
  <c r="X210" i="5"/>
  <c r="X212" i="5" s="1"/>
  <c r="AF154" i="5"/>
  <c r="AF156" i="5" s="1"/>
  <c r="AE155" i="5"/>
  <c r="AE161" i="5"/>
  <c r="AE163" i="5" s="1"/>
  <c r="AD162" i="5"/>
  <c r="AA189" i="5"/>
  <c r="AA191" i="5" s="1"/>
  <c r="Z190" i="5"/>
  <c r="Y197" i="5"/>
  <c r="Z196" i="5"/>
  <c r="Z198" i="5" s="1"/>
  <c r="AG142" i="5"/>
  <c r="AE210" i="11" l="1"/>
  <c r="AD211" i="11"/>
  <c r="AD212" i="11"/>
  <c r="AC231" i="11"/>
  <c r="AB232" i="11"/>
  <c r="AB233" i="11"/>
  <c r="AJ185" i="11"/>
  <c r="AJ186" i="11"/>
  <c r="AP185" i="11"/>
  <c r="AE204" i="11"/>
  <c r="AE205" i="11"/>
  <c r="AF203" i="11"/>
  <c r="AB225" i="11"/>
  <c r="AB226" i="11"/>
  <c r="AC224" i="11"/>
  <c r="AL179" i="11"/>
  <c r="AL178" i="11"/>
  <c r="AG196" i="11"/>
  <c r="AF197" i="11"/>
  <c r="AF198" i="11"/>
  <c r="AD217" i="11"/>
  <c r="AC218" i="11"/>
  <c r="AC219" i="11"/>
  <c r="AG191" i="11"/>
  <c r="AG190" i="11"/>
  <c r="AN192" i="11"/>
  <c r="AO192" i="11" s="1"/>
  <c r="AP143" i="5"/>
  <c r="AJ144" i="5"/>
  <c r="AJ143" i="5"/>
  <c r="AL136" i="5"/>
  <c r="AL137" i="5"/>
  <c r="AN150" i="5"/>
  <c r="AO150" i="5" s="1"/>
  <c r="AC182" i="5"/>
  <c r="AC184" i="5" s="1"/>
  <c r="AB183" i="5"/>
  <c r="U232" i="5"/>
  <c r="V231" i="5"/>
  <c r="V233" i="5" s="1"/>
  <c r="AB189" i="5"/>
  <c r="AB191" i="5" s="1"/>
  <c r="AA190" i="5"/>
  <c r="AF155" i="5"/>
  <c r="AG154" i="5"/>
  <c r="AG155" i="5" s="1"/>
  <c r="W224" i="5"/>
  <c r="W226" i="5" s="1"/>
  <c r="V225" i="5"/>
  <c r="AD169" i="5"/>
  <c r="AE168" i="5"/>
  <c r="AA196" i="5"/>
  <c r="AA198" i="5" s="1"/>
  <c r="Z197" i="5"/>
  <c r="Y210" i="5"/>
  <c r="Y212" i="5" s="1"/>
  <c r="X211" i="5"/>
  <c r="AC176" i="5"/>
  <c r="AD175" i="5"/>
  <c r="Y204" i="5"/>
  <c r="Z203" i="5"/>
  <c r="AE162" i="5"/>
  <c r="AF161" i="5"/>
  <c r="AF163" i="5" s="1"/>
  <c r="X217" i="5"/>
  <c r="X219" i="5" s="1"/>
  <c r="W218" i="5"/>
  <c r="AG149" i="5"/>
  <c r="AF204" i="11" l="1"/>
  <c r="AF205" i="11"/>
  <c r="AG203" i="11"/>
  <c r="AC232" i="11"/>
  <c r="AC233" i="11"/>
  <c r="AD231" i="11"/>
  <c r="AC226" i="11"/>
  <c r="AD224" i="11"/>
  <c r="AC225" i="11"/>
  <c r="AJ193" i="11"/>
  <c r="AJ192" i="11"/>
  <c r="AP192" i="11"/>
  <c r="AG197" i="11"/>
  <c r="AG198" i="11"/>
  <c r="AN199" i="11"/>
  <c r="AO199" i="11" s="1"/>
  <c r="AD218" i="11"/>
  <c r="AD219" i="11"/>
  <c r="AE217" i="11"/>
  <c r="AL186" i="11"/>
  <c r="AL185" i="11"/>
  <c r="AE211" i="11"/>
  <c r="AE212" i="11"/>
  <c r="AF210" i="11"/>
  <c r="AJ151" i="5"/>
  <c r="AJ150" i="5"/>
  <c r="AL143" i="5"/>
  <c r="AL144" i="5"/>
  <c r="AP150" i="5"/>
  <c r="AN157" i="5"/>
  <c r="AO157" i="5" s="1"/>
  <c r="AF168" i="5"/>
  <c r="AF170" i="5" s="1"/>
  <c r="AE169" i="5"/>
  <c r="W231" i="5"/>
  <c r="W233" i="5" s="1"/>
  <c r="V232" i="5"/>
  <c r="X218" i="5"/>
  <c r="Y217" i="5"/>
  <c r="Y219" i="5" s="1"/>
  <c r="Z210" i="5"/>
  <c r="Z212" i="5" s="1"/>
  <c r="Y211" i="5"/>
  <c r="AE175" i="5"/>
  <c r="AE177" i="5" s="1"/>
  <c r="AD176" i="5"/>
  <c r="AA203" i="5"/>
  <c r="AA205" i="5" s="1"/>
  <c r="Z204" i="5"/>
  <c r="Z205" i="5"/>
  <c r="AF162" i="5"/>
  <c r="AG161" i="5"/>
  <c r="AG162" i="5" s="1"/>
  <c r="AD177" i="5"/>
  <c r="AE170" i="5"/>
  <c r="AA197" i="5"/>
  <c r="AB196" i="5"/>
  <c r="AB198" i="5" s="1"/>
  <c r="W225" i="5"/>
  <c r="X224" i="5"/>
  <c r="X226" i="5" s="1"/>
  <c r="AB190" i="5"/>
  <c r="AC189" i="5"/>
  <c r="AC191" i="5" s="1"/>
  <c r="AC183" i="5"/>
  <c r="AD182" i="5"/>
  <c r="AD184" i="5" s="1"/>
  <c r="AG156" i="5"/>
  <c r="AL192" i="11" l="1"/>
  <c r="AL193" i="11"/>
  <c r="AE224" i="11"/>
  <c r="AD225" i="11"/>
  <c r="AD226" i="11"/>
  <c r="AJ199" i="11"/>
  <c r="AJ200" i="11"/>
  <c r="AP199" i="11"/>
  <c r="AG205" i="11"/>
  <c r="AG204" i="11"/>
  <c r="AN206" i="11"/>
  <c r="AO206" i="11" s="1"/>
  <c r="AD232" i="11"/>
  <c r="AD233" i="11"/>
  <c r="AE231" i="11"/>
  <c r="AF211" i="11"/>
  <c r="AF212" i="11"/>
  <c r="AG210" i="11"/>
  <c r="AE219" i="11"/>
  <c r="AE218" i="11"/>
  <c r="AF217" i="11"/>
  <c r="AP157" i="5"/>
  <c r="AJ158" i="5"/>
  <c r="AJ157" i="5"/>
  <c r="AL150" i="5"/>
  <c r="AL151" i="5"/>
  <c r="AN164" i="5"/>
  <c r="AO164" i="5" s="1"/>
  <c r="AC190" i="5"/>
  <c r="AD189" i="5"/>
  <c r="AD191" i="5" s="1"/>
  <c r="AC196" i="5"/>
  <c r="AC198" i="5" s="1"/>
  <c r="AB197" i="5"/>
  <c r="AA204" i="5"/>
  <c r="AB203" i="5"/>
  <c r="AB205" i="5" s="1"/>
  <c r="AA210" i="5"/>
  <c r="AA212" i="5" s="1"/>
  <c r="Z211" i="5"/>
  <c r="W232" i="5"/>
  <c r="X231" i="5"/>
  <c r="X233" i="5" s="1"/>
  <c r="Y218" i="5"/>
  <c r="Z217" i="5"/>
  <c r="Z219" i="5" s="1"/>
  <c r="AE182" i="5"/>
  <c r="AE184" i="5" s="1"/>
  <c r="AD183" i="5"/>
  <c r="Y224" i="5"/>
  <c r="Y226" i="5" s="1"/>
  <c r="X225" i="5"/>
  <c r="AE176" i="5"/>
  <c r="AF175" i="5"/>
  <c r="AF177" i="5" s="1"/>
  <c r="AG168" i="5"/>
  <c r="AG169" i="5" s="1"/>
  <c r="AF169" i="5"/>
  <c r="AG163" i="5"/>
  <c r="AG217" i="11" l="1"/>
  <c r="AF219" i="11"/>
  <c r="AF218" i="11"/>
  <c r="AL200" i="11"/>
  <c r="AL199" i="11"/>
  <c r="AG212" i="11"/>
  <c r="AG211" i="11"/>
  <c r="AN213" i="11"/>
  <c r="AO213" i="11" s="1"/>
  <c r="AJ207" i="11"/>
  <c r="AJ206" i="11"/>
  <c r="AP206" i="11"/>
  <c r="AF224" i="11"/>
  <c r="AE225" i="11"/>
  <c r="AE226" i="11"/>
  <c r="AE233" i="11"/>
  <c r="AF231" i="11"/>
  <c r="AE232" i="11"/>
  <c r="AP164" i="5"/>
  <c r="AJ165" i="5"/>
  <c r="AJ164" i="5"/>
  <c r="AL158" i="5"/>
  <c r="AL157" i="5"/>
  <c r="AN171" i="5"/>
  <c r="AO171" i="5" s="1"/>
  <c r="AA217" i="5"/>
  <c r="AA219" i="5" s="1"/>
  <c r="Z218" i="5"/>
  <c r="Z224" i="5"/>
  <c r="Z226" i="5" s="1"/>
  <c r="Y225" i="5"/>
  <c r="AA211" i="5"/>
  <c r="AB210" i="5"/>
  <c r="AB212" i="5" s="1"/>
  <c r="AD196" i="5"/>
  <c r="AD198" i="5" s="1"/>
  <c r="AC197" i="5"/>
  <c r="AG175" i="5"/>
  <c r="AG176" i="5" s="1"/>
  <c r="AF176" i="5"/>
  <c r="X232" i="5"/>
  <c r="Y231" i="5"/>
  <c r="Y233" i="5" s="1"/>
  <c r="AB204" i="5"/>
  <c r="AC203" i="5"/>
  <c r="AC205" i="5" s="1"/>
  <c r="AD190" i="5"/>
  <c r="AE189" i="5"/>
  <c r="AE191" i="5" s="1"/>
  <c r="AE183" i="5"/>
  <c r="AF182" i="5"/>
  <c r="AF184" i="5" s="1"/>
  <c r="AG170" i="5"/>
  <c r="AL207" i="11" l="1"/>
  <c r="AL206" i="11"/>
  <c r="AG218" i="11"/>
  <c r="AG219" i="11"/>
  <c r="AN220" i="11"/>
  <c r="AO220" i="11" s="1"/>
  <c r="AG231" i="11"/>
  <c r="AF232" i="11"/>
  <c r="AF233" i="11"/>
  <c r="AF225" i="11"/>
  <c r="AF226" i="11"/>
  <c r="AG224" i="11"/>
  <c r="AJ214" i="11"/>
  <c r="AJ213" i="11"/>
  <c r="AP213" i="11"/>
  <c r="AP171" i="5"/>
  <c r="AJ171" i="5"/>
  <c r="AJ172" i="5"/>
  <c r="AL164" i="5"/>
  <c r="AL165" i="5"/>
  <c r="AN178" i="5"/>
  <c r="AO178" i="5" s="1"/>
  <c r="AE190" i="5"/>
  <c r="AF189" i="5"/>
  <c r="AF191" i="5" s="1"/>
  <c r="Y232" i="5"/>
  <c r="Z231" i="5"/>
  <c r="AD197" i="5"/>
  <c r="AE196" i="5"/>
  <c r="AE198" i="5" s="1"/>
  <c r="Z225" i="5"/>
  <c r="AA224" i="5"/>
  <c r="AG182" i="5"/>
  <c r="AG183" i="5" s="1"/>
  <c r="AF183" i="5"/>
  <c r="AC204" i="5"/>
  <c r="AD203" i="5"/>
  <c r="AD205" i="5" s="1"/>
  <c r="AB211" i="5"/>
  <c r="AC210" i="5"/>
  <c r="AC212" i="5" s="1"/>
  <c r="AB217" i="5"/>
  <c r="AB219" i="5" s="1"/>
  <c r="AA218" i="5"/>
  <c r="AG177" i="5"/>
  <c r="AJ220" i="11" l="1"/>
  <c r="AJ221" i="11"/>
  <c r="AP220" i="11"/>
  <c r="AG226" i="11"/>
  <c r="AG225" i="11"/>
  <c r="AN227" i="11"/>
  <c r="AO227" i="11" s="1"/>
  <c r="AL213" i="11"/>
  <c r="AL214" i="11"/>
  <c r="AG232" i="11"/>
  <c r="AG233" i="11"/>
  <c r="AN234" i="11"/>
  <c r="AO234" i="11" s="1"/>
  <c r="AP178" i="5"/>
  <c r="AJ178" i="5"/>
  <c r="AJ179" i="5"/>
  <c r="AL172" i="5"/>
  <c r="AL171" i="5"/>
  <c r="AN185" i="5"/>
  <c r="AO185" i="5" s="1"/>
  <c r="AP185" i="5" s="1"/>
  <c r="AD204" i="5"/>
  <c r="AE203" i="5"/>
  <c r="AE205" i="5" s="1"/>
  <c r="AA225" i="5"/>
  <c r="AB224" i="5"/>
  <c r="AB226" i="5" s="1"/>
  <c r="AA231" i="5"/>
  <c r="AA233" i="5" s="1"/>
  <c r="Z232" i="5"/>
  <c r="AB218" i="5"/>
  <c r="AC217" i="5"/>
  <c r="AC219" i="5" s="1"/>
  <c r="Z233" i="5"/>
  <c r="AD210" i="5"/>
  <c r="AD212" i="5" s="1"/>
  <c r="AC211" i="5"/>
  <c r="AE197" i="5"/>
  <c r="AF196" i="5"/>
  <c r="AF198" i="5" s="1"/>
  <c r="AG189" i="5"/>
  <c r="AG190" i="5" s="1"/>
  <c r="AF190" i="5"/>
  <c r="AA226" i="5"/>
  <c r="AG184" i="5"/>
  <c r="AJ235" i="11" l="1"/>
  <c r="AJ234" i="11"/>
  <c r="AP234" i="11"/>
  <c r="AL221" i="11"/>
  <c r="AL220" i="11"/>
  <c r="AJ228" i="11"/>
  <c r="AJ227" i="11"/>
  <c r="AP227" i="11"/>
  <c r="AL186" i="5"/>
  <c r="AL185" i="5"/>
  <c r="AJ185" i="5"/>
  <c r="AJ186" i="5"/>
  <c r="AL178" i="5"/>
  <c r="AL179" i="5"/>
  <c r="AN192" i="5"/>
  <c r="AO192" i="5" s="1"/>
  <c r="AC218" i="5"/>
  <c r="AD217" i="5"/>
  <c r="AD219" i="5" s="1"/>
  <c r="AB225" i="5"/>
  <c r="AC224" i="5"/>
  <c r="AC226" i="5" s="1"/>
  <c r="AE210" i="5"/>
  <c r="AE212" i="5" s="1"/>
  <c r="AD211" i="5"/>
  <c r="AF203" i="5"/>
  <c r="AF205" i="5" s="1"/>
  <c r="AE204" i="5"/>
  <c r="AF197" i="5"/>
  <c r="AG196" i="5"/>
  <c r="AG197" i="5" s="1"/>
  <c r="AA232" i="5"/>
  <c r="AB231" i="5"/>
  <c r="AB233" i="5" s="1"/>
  <c r="AG191" i="5"/>
  <c r="AL228" i="11" l="1"/>
  <c r="AL227" i="11"/>
  <c r="AL234" i="11"/>
  <c r="AL235" i="11"/>
  <c r="AP192" i="5"/>
  <c r="AJ192" i="5"/>
  <c r="AJ193" i="5"/>
  <c r="AN199" i="5"/>
  <c r="AO199" i="5" s="1"/>
  <c r="AB232" i="5"/>
  <c r="AC231" i="5"/>
  <c r="AC233" i="5" s="1"/>
  <c r="AD224" i="5"/>
  <c r="AD226" i="5" s="1"/>
  <c r="AC225" i="5"/>
  <c r="AF204" i="5"/>
  <c r="AG203" i="5"/>
  <c r="AG204" i="5" s="1"/>
  <c r="AD218" i="5"/>
  <c r="AE217" i="5"/>
  <c r="AE219" i="5" s="1"/>
  <c r="AE211" i="5"/>
  <c r="AF210" i="5"/>
  <c r="AF212" i="5" s="1"/>
  <c r="AG198" i="5"/>
  <c r="AP199" i="5" l="1"/>
  <c r="AJ200" i="5"/>
  <c r="AJ199" i="5"/>
  <c r="AL192" i="5"/>
  <c r="AL193" i="5"/>
  <c r="AN206" i="5"/>
  <c r="AO206" i="5" s="1"/>
  <c r="AE224" i="5"/>
  <c r="AE226" i="5" s="1"/>
  <c r="AD225" i="5"/>
  <c r="AG210" i="5"/>
  <c r="AG211" i="5" s="1"/>
  <c r="AF211" i="5"/>
  <c r="AD231" i="5"/>
  <c r="AD233" i="5" s="1"/>
  <c r="AC232" i="5"/>
  <c r="AF217" i="5"/>
  <c r="AE218" i="5"/>
  <c r="AP206" i="5"/>
  <c r="AG205" i="5"/>
  <c r="AL206" i="5" l="1"/>
  <c r="AL207" i="5"/>
  <c r="AJ207" i="5"/>
  <c r="AJ206" i="5"/>
  <c r="AL199" i="5"/>
  <c r="AL200" i="5"/>
  <c r="AN213" i="5"/>
  <c r="AO213" i="5" s="1"/>
  <c r="AF218" i="5"/>
  <c r="AG217" i="5"/>
  <c r="AG218" i="5" s="1"/>
  <c r="AF219" i="5"/>
  <c r="AD232" i="5"/>
  <c r="AE231" i="5"/>
  <c r="AE233" i="5" s="1"/>
  <c r="AE225" i="5"/>
  <c r="AF224" i="5"/>
  <c r="AF226" i="5" s="1"/>
  <c r="AG212" i="5"/>
  <c r="AJ213" i="5" l="1"/>
  <c r="AJ214" i="5"/>
  <c r="AP213" i="5"/>
  <c r="AN220" i="5"/>
  <c r="AO220" i="5" s="1"/>
  <c r="AG224" i="5"/>
  <c r="AG225" i="5" s="1"/>
  <c r="AF225" i="5"/>
  <c r="AE232" i="5"/>
  <c r="AF231" i="5"/>
  <c r="AG219" i="5"/>
  <c r="AL213" i="5" l="1"/>
  <c r="AL214" i="5"/>
  <c r="AP220" i="5"/>
  <c r="AJ220" i="5"/>
  <c r="AJ221" i="5"/>
  <c r="AN227" i="5"/>
  <c r="AO227" i="5" s="1"/>
  <c r="AF232" i="5"/>
  <c r="AG231" i="5"/>
  <c r="AG232" i="5" s="1"/>
  <c r="AF233" i="5"/>
  <c r="AG226" i="5"/>
  <c r="AL220" i="5" l="1"/>
  <c r="AL221" i="5"/>
  <c r="AP227" i="5"/>
  <c r="AJ227" i="5"/>
  <c r="AJ228" i="5"/>
  <c r="AN234" i="5"/>
  <c r="AO234" i="5" s="1"/>
  <c r="AG233" i="5"/>
  <c r="AL228" i="5" l="1"/>
  <c r="AL227" i="5"/>
  <c r="AP234" i="5"/>
  <c r="AJ235" i="5"/>
  <c r="AJ234" i="5"/>
  <c r="AL234" i="5" l="1"/>
  <c r="AL235" i="5"/>
</calcChain>
</file>

<file path=xl/comments1.xml><?xml version="1.0" encoding="utf-8"?>
<comments xmlns="http://schemas.openxmlformats.org/spreadsheetml/2006/main">
  <authors>
    <author>Windows ユーザー</author>
  </authors>
  <commentList>
    <comment ref="D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年（西暦）</t>
        </r>
      </text>
    </comment>
    <comment ref="F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月</t>
        </r>
      </text>
    </comment>
    <comment ref="H4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日</t>
        </r>
      </text>
    </comment>
    <comment ref="K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年（西暦）</t>
        </r>
      </text>
    </comment>
    <comment ref="M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月</t>
        </r>
      </text>
    </comment>
    <comment ref="O4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日</t>
        </r>
      </text>
    </comment>
  </commentList>
</comments>
</file>

<file path=xl/sharedStrings.xml><?xml version="1.0" encoding="utf-8"?>
<sst xmlns="http://schemas.openxmlformats.org/spreadsheetml/2006/main" count="1880" uniqueCount="85">
  <si>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</si>
  <si>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</si>
  <si>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</si>
  <si>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</si>
  <si>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日</t>
  </si>
  <si>
    <t>月</t>
  </si>
  <si>
    <t>火</t>
  </si>
  <si>
    <t>水</t>
  </si>
  <si>
    <t>木</t>
  </si>
  <si>
    <t>金</t>
  </si>
  <si>
    <t>土</t>
  </si>
  <si>
    <t>累計</t>
    <rPh sb="0" eb="2">
      <t>ルイケイ</t>
    </rPh>
    <phoneticPr fontId="1"/>
  </si>
  <si>
    <t>月計</t>
    <rPh sb="0" eb="1">
      <t>ツキ</t>
    </rPh>
    <rPh sb="1" eb="2">
      <t>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</si>
  <si>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</si>
  <si>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</si>
  <si>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達成率＝「休日の累計日数」／「累計日数」</t>
    <rPh sb="0" eb="2">
      <t>タッセイ</t>
    </rPh>
    <rPh sb="2" eb="3">
      <t>リツ</t>
    </rPh>
    <rPh sb="5" eb="7">
      <t>キュウジツ</t>
    </rPh>
    <rPh sb="8" eb="10">
      <t>ルイケイ</t>
    </rPh>
    <rPh sb="10" eb="12">
      <t>ニッスウ</t>
    </rPh>
    <rPh sb="15" eb="17">
      <t>ルイケイ</t>
    </rPh>
    <rPh sb="17" eb="19">
      <t>ニッスウ</t>
    </rPh>
    <phoneticPr fontId="1"/>
  </si>
  <si>
    <t>実績現場閉所率</t>
    <rPh sb="0" eb="2">
      <t>ジッセキ</t>
    </rPh>
    <rPh sb="2" eb="4">
      <t>ゲンバ</t>
    </rPh>
    <rPh sb="4" eb="6">
      <t>ヘイショ</t>
    </rPh>
    <rPh sb="6" eb="7">
      <t>リツ</t>
    </rPh>
    <phoneticPr fontId="1"/>
  </si>
  <si>
    <t>月の日数</t>
    <rPh sb="0" eb="1">
      <t>ツキ</t>
    </rPh>
    <rPh sb="2" eb="4">
      <t>ニッスウ</t>
    </rPh>
    <phoneticPr fontId="1"/>
  </si>
  <si>
    <t>実績休日数</t>
    <rPh sb="0" eb="2">
      <t>ジッセキ</t>
    </rPh>
    <rPh sb="2" eb="5">
      <t>キュウジツスウ</t>
    </rPh>
    <phoneticPr fontId="1"/>
  </si>
  <si>
    <t>対象期間外日数</t>
    <rPh sb="0" eb="2">
      <t>タイショウ</t>
    </rPh>
    <rPh sb="2" eb="5">
      <t>キカンガイ</t>
    </rPh>
    <rPh sb="5" eb="7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</si>
  <si>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</si>
  <si>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</si>
  <si>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</si>
  <si>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～</t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</si>
  <si>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</si>
  <si>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</si>
  <si>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</si>
  <si>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</si>
  <si>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</si>
  <si>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</si>
  <si>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</si>
  <si>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</si>
  <si>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</si>
  <si>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</si>
  <si>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</si>
  <si>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</si>
  <si>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</si>
  <si>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</si>
  <si>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</si>
  <si>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</si>
  <si>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</si>
  <si>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○</t>
  </si>
  <si>
    <t>○計</t>
    <rPh sb="1" eb="2">
      <t>ケイ</t>
    </rPh>
    <phoneticPr fontId="1"/>
  </si>
  <si>
    <t>４週８休以上　（28.5%以上）</t>
    <rPh sb="1" eb="2">
      <t>シュウ</t>
    </rPh>
    <rPh sb="3" eb="4">
      <t>キュウ</t>
    </rPh>
    <rPh sb="4" eb="6">
      <t>イジョウ</t>
    </rPh>
    <rPh sb="13" eb="15">
      <t>イジョウ</t>
    </rPh>
    <phoneticPr fontId="1"/>
  </si>
  <si>
    <t>国民の休日</t>
  </si>
  <si>
    <t>天皇の即位の日</t>
  </si>
  <si>
    <t>即位礼正殿の儀</t>
  </si>
  <si>
    <t>スポーツの日</t>
  </si>
  <si>
    <t>（参考様式）</t>
    <rPh sb="1" eb="3">
      <t>サンコウ</t>
    </rPh>
    <rPh sb="3" eb="5">
      <t>ヨウシキ</t>
    </rPh>
    <phoneticPr fontId="1"/>
  </si>
  <si>
    <t>スポーツの日</t>
    <phoneticPr fontId="1"/>
  </si>
  <si>
    <t>文化の日</t>
    <phoneticPr fontId="1"/>
  </si>
  <si>
    <t xml:space="preserve"> </t>
    <phoneticPr fontId="1"/>
  </si>
  <si>
    <r>
      <t xml:space="preserve">休日
</t>
    </r>
    <r>
      <rPr>
        <sz val="11"/>
        <color rgb="FFFF0000"/>
        <rFont val="ＭＳ Ｐゴシック"/>
        <family val="3"/>
        <charset val="128"/>
        <scheme val="minor"/>
      </rPr>
      <t>実績</t>
    </r>
    <rPh sb="3" eb="5">
      <t>ジッセキ</t>
    </rPh>
    <phoneticPr fontId="1"/>
  </si>
  <si>
    <t>工事着手日</t>
    <phoneticPr fontId="1"/>
  </si>
  <si>
    <t>完成通知書提出日</t>
    <phoneticPr fontId="1"/>
  </si>
  <si>
    <t>計画休日数</t>
    <rPh sb="0" eb="2">
      <t>ケイカク</t>
    </rPh>
    <rPh sb="2" eb="5">
      <t>キュウジツスウ</t>
    </rPh>
    <phoneticPr fontId="1"/>
  </si>
  <si>
    <t>累計計画休日数</t>
    <rPh sb="0" eb="2">
      <t>ルイケイ</t>
    </rPh>
    <rPh sb="2" eb="4">
      <t>ケイカク</t>
    </rPh>
    <rPh sb="4" eb="6">
      <t>キュウジツ</t>
    </rPh>
    <rPh sb="6" eb="7">
      <t>スウ</t>
    </rPh>
    <phoneticPr fontId="1"/>
  </si>
  <si>
    <t>工期始め</t>
    <rPh sb="0" eb="2">
      <t>コウキ</t>
    </rPh>
    <rPh sb="2" eb="3">
      <t>ハジ</t>
    </rPh>
    <phoneticPr fontId="1"/>
  </si>
  <si>
    <t>（計画現場閉所率）</t>
    <rPh sb="1" eb="3">
      <t>ケイカク</t>
    </rPh>
    <rPh sb="3" eb="5">
      <t>ゲンバ</t>
    </rPh>
    <rPh sb="5" eb="7">
      <t>ヘイショ</t>
    </rPh>
    <rPh sb="7" eb="8">
      <t>リツ</t>
    </rPh>
    <phoneticPr fontId="1"/>
  </si>
  <si>
    <t>工事名</t>
    <rPh sb="0" eb="3">
      <t>コウジメイ</t>
    </rPh>
    <phoneticPr fontId="1"/>
  </si>
  <si>
    <t>期間</t>
    <rPh sb="0" eb="1">
      <t>キ</t>
    </rPh>
    <rPh sb="1" eb="2">
      <t>アイダ</t>
    </rPh>
    <phoneticPr fontId="1"/>
  </si>
  <si>
    <t>判定結果（実績）：</t>
    <rPh sb="0" eb="2">
      <t>ハンテイ</t>
    </rPh>
    <rPh sb="2" eb="4">
      <t>ケッカ</t>
    </rPh>
    <rPh sb="5" eb="7">
      <t>ジッセキ</t>
    </rPh>
    <phoneticPr fontId="1"/>
  </si>
  <si>
    <t>～</t>
    <phoneticPr fontId="1"/>
  </si>
  <si>
    <t>夏季休暇</t>
    <rPh sb="0" eb="2">
      <t>カキ</t>
    </rPh>
    <rPh sb="2" eb="4">
      <t>キュウカ</t>
    </rPh>
    <phoneticPr fontId="1"/>
  </si>
  <si>
    <t>年末年始</t>
    <rPh sb="0" eb="2">
      <t>ネンマツ</t>
    </rPh>
    <rPh sb="2" eb="4">
      <t>ネンシ</t>
    </rPh>
    <phoneticPr fontId="1"/>
  </si>
  <si>
    <t>国民の休日</t>
    <rPh sb="3" eb="5">
      <t>キュウジツ</t>
    </rPh>
    <phoneticPr fontId="1"/>
  </si>
  <si>
    <t>水</t>
    <phoneticPr fontId="1"/>
  </si>
  <si>
    <t>月</t>
    <phoneticPr fontId="1"/>
  </si>
  <si>
    <t>火</t>
    <rPh sb="0" eb="1">
      <t>ヒ</t>
    </rPh>
    <phoneticPr fontId="1"/>
  </si>
  <si>
    <t>日</t>
    <rPh sb="0" eb="1">
      <t>ヒ</t>
    </rPh>
    <phoneticPr fontId="1"/>
  </si>
  <si>
    <t>木</t>
    <phoneticPr fontId="1"/>
  </si>
  <si>
    <t>土</t>
    <phoneticPr fontId="1"/>
  </si>
  <si>
    <t>火</t>
    <phoneticPr fontId="1"/>
  </si>
  <si>
    <t>金</t>
    <phoneticPr fontId="1"/>
  </si>
  <si>
    <t>日</t>
    <phoneticPr fontId="1"/>
  </si>
  <si>
    <t>月</t>
    <rPh sb="0" eb="1">
      <t>ツキ</t>
    </rPh>
    <phoneticPr fontId="1"/>
  </si>
  <si>
    <t>現場閉所状況</t>
    <rPh sb="0" eb="2">
      <t>ゲンバ</t>
    </rPh>
    <rPh sb="2" eb="4">
      <t>ヘイショ</t>
    </rPh>
    <rPh sb="4" eb="6">
      <t>ジョウキョウ</t>
    </rPh>
    <phoneticPr fontId="1"/>
  </si>
  <si>
    <t>４週８休以上</t>
    <rPh sb="1" eb="2">
      <t>シュウ</t>
    </rPh>
    <rPh sb="3" eb="4">
      <t>キュウ</t>
    </rPh>
    <rPh sb="4" eb="6">
      <t>イジョウ</t>
    </rPh>
    <phoneticPr fontId="1"/>
  </si>
  <si>
    <t>現場閉所率</t>
    <rPh sb="0" eb="2">
      <t>ゲンバ</t>
    </rPh>
    <rPh sb="2" eb="5">
      <t>ヘイショリツ</t>
    </rPh>
    <phoneticPr fontId="1"/>
  </si>
  <si>
    <t>28.5％以上</t>
    <rPh sb="5" eb="7">
      <t>イジョウ</t>
    </rPh>
    <phoneticPr fontId="1"/>
  </si>
  <si>
    <t>休日等取得実績（計画）表</t>
    <rPh sb="0" eb="2">
      <t>キュウジツ</t>
    </rPh>
    <rPh sb="2" eb="3">
      <t>トウ</t>
    </rPh>
    <rPh sb="3" eb="5">
      <t>シュトク</t>
    </rPh>
    <rPh sb="5" eb="7">
      <t>ジッセキ</t>
    </rPh>
    <rPh sb="8" eb="10">
      <t>ケイカク</t>
    </rPh>
    <rPh sb="11" eb="12">
      <t>ヒョウ</t>
    </rPh>
    <phoneticPr fontId="1"/>
  </si>
  <si>
    <t>休日等取得実績（計画）表（記入例）</t>
    <rPh sb="0" eb="2">
      <t>キュウジツ</t>
    </rPh>
    <rPh sb="2" eb="3">
      <t>トウ</t>
    </rPh>
    <rPh sb="3" eb="5">
      <t>シュトク</t>
    </rPh>
    <rPh sb="5" eb="7">
      <t>ジッセキ</t>
    </rPh>
    <rPh sb="8" eb="10">
      <t>ケイカク</t>
    </rPh>
    <rPh sb="11" eb="12">
      <t>ヒョウ</t>
    </rPh>
    <rPh sb="13" eb="15">
      <t>キニュウ</t>
    </rPh>
    <rPh sb="15" eb="16">
      <t>レイ</t>
    </rPh>
    <phoneticPr fontId="1"/>
  </si>
  <si>
    <t>市道若○-○○号線 道路改良工事</t>
    <rPh sb="0" eb="2">
      <t>シドウ</t>
    </rPh>
    <rPh sb="2" eb="3">
      <t>ワカ</t>
    </rPh>
    <rPh sb="7" eb="9">
      <t>ゴウセン</t>
    </rPh>
    <rPh sb="10" eb="12">
      <t>ドウロ</t>
    </rPh>
    <rPh sb="12" eb="14">
      <t>カイリョウ</t>
    </rPh>
    <rPh sb="14" eb="16">
      <t>コウジ</t>
    </rPh>
    <phoneticPr fontId="1"/>
  </si>
  <si>
    <t>未達成</t>
    <rPh sb="0" eb="3">
      <t>ミタッセイ</t>
    </rPh>
    <phoneticPr fontId="1"/>
  </si>
  <si>
    <t>28.5％未満</t>
    <rPh sb="5" eb="7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</si>
</sst>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%"/>
    <numFmt numFmtId="177" formatCode="#&quot;月&quot;"/>
    <numFmt numFmtId="178" formatCode="yyyy&quot;年&quot;m&quot;月&quot;;@"/>
    <numFmt numFmtId="179" formatCode="d;@"/>
    <numFmt numFmtId="180" formatCode="#&quot;年&quot;"/>
    <numFmt numFmtId="181" formatCode="#&quot;日&quot;"/>
    <numFmt numFmtId="182" formatCode="0.00000_ "/>
    <numFmt numFmtId="183" formatCode="[$-411]ggge&quot;年&quot;m&quot;月&quot;d&quot;日&quot;;@"/>
    <numFmt numFmtId="184" formatCode="aaa"/>
    <numFmt numFmtId="185" formatCode="[$-F800]dddd\,\ mmmm\ dd\,\ yyyy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8"/>
      <color indexed="81"/>
      <name val="MS P ゴシック"/>
      <family val="3"/>
      <charset val="128"/>
    </font>
    <font>
      <b/>
      <sz val="20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sz val="10.5"/>
      <color rgb="FF0000FF"/>
      <name val="ＭＳ 明朝"/>
      <family val="1"/>
      <charset val="128"/>
    </font>
    <font>
      <sz val="10.5"/>
      <color rgb="FF00B050"/>
      <name val="ＭＳ 明朝"/>
      <family val="1"/>
      <charset val="128"/>
    </font>
    <font>
      <sz val="10.5"/>
      <color rgb="FF7030A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56" fontId="0" fillId="0" borderId="0" xfId="0" applyNumberFormat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9" fontId="5" fillId="0" borderId="13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182" fontId="0" fillId="0" borderId="0" xfId="0" applyNumberFormat="1" applyFont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>
      <alignment vertical="center"/>
    </xf>
    <xf numFmtId="31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center" vertical="center" shrinkToFit="1"/>
    </xf>
    <xf numFmtId="10" fontId="3" fillId="0" borderId="0" xfId="0" applyNumberFormat="1" applyFont="1" applyAlignment="1">
      <alignment horizontal="center" vertical="center"/>
    </xf>
    <xf numFmtId="0" fontId="5" fillId="0" borderId="20" xfId="0" applyFont="1" applyFill="1" applyBorder="1" applyAlignment="1">
      <alignment vertical="center" textRotation="255" shrinkToFit="1"/>
    </xf>
    <xf numFmtId="0" fontId="5" fillId="0" borderId="24" xfId="0" applyFont="1" applyFill="1" applyBorder="1" applyAlignment="1">
      <alignment vertical="center" textRotation="255" shrinkToFit="1"/>
    </xf>
    <xf numFmtId="0" fontId="5" fillId="0" borderId="25" xfId="0" applyFont="1" applyFill="1" applyBorder="1" applyAlignment="1">
      <alignment vertical="center" textRotation="255" shrinkToFit="1"/>
    </xf>
    <xf numFmtId="0" fontId="5" fillId="0" borderId="26" xfId="0" applyFont="1" applyFill="1" applyBorder="1" applyAlignment="1">
      <alignment vertical="center" textRotation="255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/>
    </xf>
    <xf numFmtId="183" fontId="0" fillId="4" borderId="1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184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4" fontId="5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84" fontId="5" fillId="0" borderId="13" xfId="0" applyNumberFormat="1" applyFont="1" applyFill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NumberFormat="1" applyFont="1" applyBorder="1" applyAlignment="1">
      <alignment vertical="center"/>
    </xf>
    <xf numFmtId="185" fontId="10" fillId="0" borderId="0" xfId="0" applyNumberFormat="1" applyFont="1">
      <alignment vertical="center"/>
    </xf>
    <xf numFmtId="0" fontId="7" fillId="0" borderId="0" xfId="0" applyFont="1" applyFill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14" fontId="5" fillId="0" borderId="0" xfId="0" applyNumberFormat="1" applyFont="1" applyFill="1" applyAlignment="1">
      <alignment vertical="center" shrinkToFit="1"/>
    </xf>
    <xf numFmtId="0" fontId="13" fillId="0" borderId="1" xfId="0" applyFont="1" applyFill="1" applyBorder="1" applyAlignment="1">
      <alignment vertical="top" textRotation="255" wrapText="1" shrinkToFit="1"/>
    </xf>
    <xf numFmtId="0" fontId="13" fillId="0" borderId="11" xfId="0" applyFont="1" applyFill="1" applyBorder="1" applyAlignment="1">
      <alignment vertical="top" textRotation="255" wrapText="1" shrinkToFit="1"/>
    </xf>
    <xf numFmtId="0" fontId="13" fillId="0" borderId="13" xfId="0" applyFont="1" applyFill="1" applyBorder="1" applyAlignment="1">
      <alignment vertical="top" textRotation="255" wrapText="1" shrinkToFit="1"/>
    </xf>
    <xf numFmtId="0" fontId="14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183" fontId="0" fillId="6" borderId="1" xfId="0" applyNumberFormat="1" applyFill="1" applyBorder="1">
      <alignment vertical="center"/>
    </xf>
    <xf numFmtId="183" fontId="0" fillId="7" borderId="1" xfId="0" applyNumberFormat="1" applyFill="1" applyBorder="1">
      <alignment vertical="center"/>
    </xf>
    <xf numFmtId="183" fontId="18" fillId="8" borderId="1" xfId="0" applyNumberFormat="1" applyFont="1" applyFill="1" applyBorder="1">
      <alignment vertical="center"/>
    </xf>
    <xf numFmtId="31" fontId="19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31" fontId="20" fillId="0" borderId="0" xfId="0" applyNumberFormat="1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31" fontId="21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31" fontId="22" fillId="0" borderId="0" xfId="0" applyNumberFormat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shrinkToFit="1"/>
    </xf>
    <xf numFmtId="0" fontId="12" fillId="0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vertical="center" shrinkToFit="1"/>
    </xf>
    <xf numFmtId="180" fontId="12" fillId="5" borderId="0" xfId="0" applyNumberFormat="1" applyFont="1" applyFill="1" applyBorder="1" applyAlignment="1">
      <alignment horizontal="center" vertical="center" shrinkToFit="1"/>
    </xf>
    <xf numFmtId="177" fontId="12" fillId="5" borderId="0" xfId="0" applyNumberFormat="1" applyFont="1" applyFill="1" applyBorder="1" applyAlignment="1">
      <alignment horizontal="center" vertical="center" shrinkToFit="1"/>
    </xf>
    <xf numFmtId="181" fontId="12" fillId="5" borderId="0" xfId="0" applyNumberFormat="1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 shrinkToFit="1"/>
    </xf>
    <xf numFmtId="0" fontId="0" fillId="0" borderId="2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11" fillId="0" borderId="16" xfId="1" applyNumberFormat="1" applyFont="1" applyBorder="1" applyAlignment="1">
      <alignment horizontal="center" vertical="center"/>
    </xf>
    <xf numFmtId="10" fontId="3" fillId="0" borderId="11" xfId="1" applyNumberFormat="1" applyFont="1" applyBorder="1" applyAlignment="1">
      <alignment horizontal="center" vertical="center"/>
    </xf>
    <xf numFmtId="10" fontId="3" fillId="0" borderId="13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04"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  <color rgb="FFCCEC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244</xdr:row>
      <xdr:rowOff>132522</xdr:rowOff>
    </xdr:from>
    <xdr:ext cx="847725" cy="285750"/>
    <xdr:sp macro="" textlink="">
      <xdr:nvSpPr>
        <xdr:cNvPr id="2" name="四角形吹き出し 1"/>
        <xdr:cNvSpPr/>
      </xdr:nvSpPr>
      <xdr:spPr>
        <a:xfrm>
          <a:off x="6029740" y="75532422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31</xdr:col>
      <xdr:colOff>108300</xdr:colOff>
      <xdr:row>1</xdr:row>
      <xdr:rowOff>156175</xdr:rowOff>
    </xdr:from>
    <xdr:ext cx="1327335" cy="525785"/>
    <xdr:sp macro="" textlink="">
      <xdr:nvSpPr>
        <xdr:cNvPr id="4" name="正方形/長方形 3"/>
        <xdr:cNvSpPr/>
      </xdr:nvSpPr>
      <xdr:spPr>
        <a:xfrm>
          <a:off x="13738575" y="460975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23</xdr:col>
      <xdr:colOff>221559</xdr:colOff>
      <xdr:row>244</xdr:row>
      <xdr:rowOff>152400</xdr:rowOff>
    </xdr:from>
    <xdr:to>
      <xdr:col>26</xdr:col>
      <xdr:colOff>97734</xdr:colOff>
      <xdr:row>246</xdr:row>
      <xdr:rowOff>95250</xdr:rowOff>
    </xdr:to>
    <xdr:sp macro="" textlink="">
      <xdr:nvSpPr>
        <xdr:cNvPr id="5" name="正方形/長方形 4"/>
        <xdr:cNvSpPr/>
      </xdr:nvSpPr>
      <xdr:spPr>
        <a:xfrm>
          <a:off x="10270434" y="75552300"/>
          <a:ext cx="121920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244</xdr:row>
      <xdr:rowOff>142875</xdr:rowOff>
    </xdr:from>
    <xdr:to>
      <xdr:col>19</xdr:col>
      <xdr:colOff>282826</xdr:colOff>
      <xdr:row>246</xdr:row>
      <xdr:rowOff>95250</xdr:rowOff>
    </xdr:to>
    <xdr:sp macro="" textlink="">
      <xdr:nvSpPr>
        <xdr:cNvPr id="6" name="正方形/長方形 5"/>
        <xdr:cNvSpPr/>
      </xdr:nvSpPr>
      <xdr:spPr>
        <a:xfrm>
          <a:off x="7455151" y="75542775"/>
          <a:ext cx="10858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20</xdr:col>
      <xdr:colOff>178051</xdr:colOff>
      <xdr:row>244</xdr:row>
      <xdr:rowOff>152400</xdr:rowOff>
    </xdr:from>
    <xdr:to>
      <xdr:col>23</xdr:col>
      <xdr:colOff>54226</xdr:colOff>
      <xdr:row>246</xdr:row>
      <xdr:rowOff>104775</xdr:rowOff>
    </xdr:to>
    <xdr:sp macro="" textlink="">
      <xdr:nvSpPr>
        <xdr:cNvPr id="14" name="正方形/長方形 13"/>
        <xdr:cNvSpPr/>
      </xdr:nvSpPr>
      <xdr:spPr>
        <a:xfrm>
          <a:off x="8883901" y="75552300"/>
          <a:ext cx="121920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40</xdr:col>
      <xdr:colOff>73819</xdr:colOff>
      <xdr:row>240</xdr:row>
      <xdr:rowOff>145256</xdr:rowOff>
    </xdr:from>
    <xdr:to>
      <xdr:col>44</xdr:col>
      <xdr:colOff>59531</xdr:colOff>
      <xdr:row>243</xdr:row>
      <xdr:rowOff>107157</xdr:rowOff>
    </xdr:to>
    <xdr:sp macro="" textlink="">
      <xdr:nvSpPr>
        <xdr:cNvPr id="16" name="角丸四角形吹き出し 15"/>
        <xdr:cNvSpPr/>
      </xdr:nvSpPr>
      <xdr:spPr>
        <a:xfrm>
          <a:off x="17256919" y="74764106"/>
          <a:ext cx="1395412" cy="571501"/>
        </a:xfrm>
        <a:prstGeom prst="wedgeRoundRectCallout">
          <a:avLst>
            <a:gd name="adj1" fmla="val -80092"/>
            <a:gd name="adj2" fmla="val -12000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対象とするセルに移動してください。</a:t>
          </a:r>
        </a:p>
      </xdr:txBody>
    </xdr:sp>
    <xdr:clientData/>
  </xdr:twoCellAnchor>
  <xdr:twoCellAnchor>
    <xdr:from>
      <xdr:col>9</xdr:col>
      <xdr:colOff>133350</xdr:colOff>
      <xdr:row>9</xdr:row>
      <xdr:rowOff>54429</xdr:rowOff>
    </xdr:from>
    <xdr:to>
      <xdr:col>32</xdr:col>
      <xdr:colOff>371474</xdr:colOff>
      <xdr:row>10</xdr:row>
      <xdr:rowOff>342899</xdr:rowOff>
    </xdr:to>
    <xdr:sp macro="" textlink="">
      <xdr:nvSpPr>
        <xdr:cNvPr id="11" name="正方形/長方形 10"/>
        <xdr:cNvSpPr/>
      </xdr:nvSpPr>
      <xdr:spPr>
        <a:xfrm>
          <a:off x="3914775" y="2769054"/>
          <a:ext cx="10534649" cy="64089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00FF"/>
              </a:solidFill>
            </a:rPr>
            <a:t>対象期間外 （準備期間〇〇日）</a:t>
          </a:r>
        </a:p>
      </xdr:txBody>
    </xdr:sp>
    <xdr:clientData/>
  </xdr:twoCellAnchor>
  <xdr:twoCellAnchor>
    <xdr:from>
      <xdr:col>25</xdr:col>
      <xdr:colOff>47624</xdr:colOff>
      <xdr:row>65</xdr:row>
      <xdr:rowOff>40823</xdr:rowOff>
    </xdr:from>
    <xdr:to>
      <xdr:col>30</xdr:col>
      <xdr:colOff>428624</xdr:colOff>
      <xdr:row>66</xdr:row>
      <xdr:rowOff>304800</xdr:rowOff>
    </xdr:to>
    <xdr:sp macro="" textlink="">
      <xdr:nvSpPr>
        <xdr:cNvPr id="12" name="正方形/長方形 11"/>
        <xdr:cNvSpPr/>
      </xdr:nvSpPr>
      <xdr:spPr>
        <a:xfrm>
          <a:off x="10991849" y="20357648"/>
          <a:ext cx="2619375" cy="61640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対象期間外（書類作成・整理〇〇日）</a:t>
          </a:r>
        </a:p>
      </xdr:txBody>
    </xdr:sp>
    <xdr:clientData/>
  </xdr:twoCellAnchor>
  <xdr:twoCellAnchor>
    <xdr:from>
      <xdr:col>13</xdr:col>
      <xdr:colOff>38100</xdr:colOff>
      <xdr:row>30</xdr:row>
      <xdr:rowOff>38100</xdr:rowOff>
    </xdr:from>
    <xdr:to>
      <xdr:col>16</xdr:col>
      <xdr:colOff>423443</xdr:colOff>
      <xdr:row>31</xdr:row>
      <xdr:rowOff>314325</xdr:rowOff>
    </xdr:to>
    <xdr:sp macro="" textlink="">
      <xdr:nvSpPr>
        <xdr:cNvPr id="10" name="正方形/長方形 9"/>
        <xdr:cNvSpPr/>
      </xdr:nvSpPr>
      <xdr:spPr>
        <a:xfrm>
          <a:off x="5610225" y="9353550"/>
          <a:ext cx="1728368" cy="628650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夏季休暇４日間（実施要領）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28575</xdr:colOff>
      <xdr:row>58</xdr:row>
      <xdr:rowOff>47625</xdr:rowOff>
    </xdr:from>
    <xdr:to>
      <xdr:col>32</xdr:col>
      <xdr:colOff>438150</xdr:colOff>
      <xdr:row>59</xdr:row>
      <xdr:rowOff>304800</xdr:rowOff>
    </xdr:to>
    <xdr:sp macro="" textlink="">
      <xdr:nvSpPr>
        <xdr:cNvPr id="13" name="正方形/長方形 12"/>
        <xdr:cNvSpPr/>
      </xdr:nvSpPr>
      <xdr:spPr>
        <a:xfrm>
          <a:off x="13211175" y="18164175"/>
          <a:ext cx="1304925" cy="609600"/>
        </a:xfrm>
        <a:prstGeom prst="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年末年始７日間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（実施要領）</a:t>
          </a:r>
        </a:p>
      </xdr:txBody>
    </xdr:sp>
    <xdr:clientData/>
  </xdr:twoCellAnchor>
  <xdr:twoCellAnchor>
    <xdr:from>
      <xdr:col>2</xdr:col>
      <xdr:colOff>0</xdr:colOff>
      <xdr:row>16</xdr:row>
      <xdr:rowOff>76199</xdr:rowOff>
    </xdr:from>
    <xdr:to>
      <xdr:col>6</xdr:col>
      <xdr:colOff>390525</xdr:colOff>
      <xdr:row>17</xdr:row>
      <xdr:rowOff>295275</xdr:rowOff>
    </xdr:to>
    <xdr:sp macro="" textlink="">
      <xdr:nvSpPr>
        <xdr:cNvPr id="15" name="正方形/長方形 14"/>
        <xdr:cNvSpPr/>
      </xdr:nvSpPr>
      <xdr:spPr>
        <a:xfrm>
          <a:off x="647700" y="4991099"/>
          <a:ext cx="2181225" cy="57150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00FF"/>
              </a:solidFill>
            </a:rPr>
            <a:t>対象期間外 （準備期間〇〇日）</a:t>
          </a:r>
        </a:p>
      </xdr:txBody>
    </xdr:sp>
    <xdr:clientData/>
  </xdr:twoCellAnchor>
  <xdr:twoCellAnchor>
    <xdr:from>
      <xdr:col>2</xdr:col>
      <xdr:colOff>28575</xdr:colOff>
      <xdr:row>65</xdr:row>
      <xdr:rowOff>57150</xdr:rowOff>
    </xdr:from>
    <xdr:to>
      <xdr:col>5</xdr:col>
      <xdr:colOff>428625</xdr:colOff>
      <xdr:row>66</xdr:row>
      <xdr:rowOff>295275</xdr:rowOff>
    </xdr:to>
    <xdr:sp macro="" textlink="">
      <xdr:nvSpPr>
        <xdr:cNvPr id="18" name="正方形/長方形 17"/>
        <xdr:cNvSpPr/>
      </xdr:nvSpPr>
      <xdr:spPr>
        <a:xfrm>
          <a:off x="676275" y="20373975"/>
          <a:ext cx="1743075" cy="590550"/>
        </a:xfrm>
        <a:prstGeom prst="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年末年始７日間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（実施要領）</a:t>
          </a:r>
        </a:p>
      </xdr:txBody>
    </xdr:sp>
    <xdr:clientData/>
  </xdr:twoCellAnchor>
  <xdr:twoCellAnchor>
    <xdr:from>
      <xdr:col>7</xdr:col>
      <xdr:colOff>19050</xdr:colOff>
      <xdr:row>14</xdr:row>
      <xdr:rowOff>142875</xdr:rowOff>
    </xdr:from>
    <xdr:to>
      <xdr:col>7</xdr:col>
      <xdr:colOff>444874</xdr:colOff>
      <xdr:row>17</xdr:row>
      <xdr:rowOff>327138</xdr:rowOff>
    </xdr:to>
    <xdr:sp macro="" textlink="">
      <xdr:nvSpPr>
        <xdr:cNvPr id="20" name="テキスト ボックス 19"/>
        <xdr:cNvSpPr txBox="1"/>
      </xdr:nvSpPr>
      <xdr:spPr>
        <a:xfrm>
          <a:off x="2905125" y="4048125"/>
          <a:ext cx="425824" cy="1546338"/>
        </a:xfrm>
        <a:prstGeom prst="rect">
          <a:avLst/>
        </a:prstGeom>
        <a:solidFill>
          <a:srgbClr val="FFCCFF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現場着手日</a:t>
          </a:r>
        </a:p>
      </xdr:txBody>
    </xdr:sp>
    <xdr:clientData/>
  </xdr:twoCellAnchor>
  <xdr:twoCellAnchor>
    <xdr:from>
      <xdr:col>24</xdr:col>
      <xdr:colOff>28575</xdr:colOff>
      <xdr:row>63</xdr:row>
      <xdr:rowOff>133350</xdr:rowOff>
    </xdr:from>
    <xdr:to>
      <xdr:col>25</xdr:col>
      <xdr:colOff>1362</xdr:colOff>
      <xdr:row>66</xdr:row>
      <xdr:rowOff>326651</xdr:rowOff>
    </xdr:to>
    <xdr:sp macro="" textlink="">
      <xdr:nvSpPr>
        <xdr:cNvPr id="21" name="テキスト ボックス 20"/>
        <xdr:cNvSpPr txBox="1"/>
      </xdr:nvSpPr>
      <xdr:spPr>
        <a:xfrm>
          <a:off x="10525125" y="19440525"/>
          <a:ext cx="420462" cy="1555376"/>
        </a:xfrm>
        <a:prstGeom prst="rect">
          <a:avLst/>
        </a:prstGeom>
        <a:solidFill>
          <a:srgbClr val="CCECFF"/>
        </a:solidFill>
        <a:ln w="381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400" b="0">
              <a:solidFill>
                <a:sysClr val="windowText" lastClr="000000"/>
              </a:solidFill>
            </a:rPr>
            <a:t>現場完了日</a:t>
          </a:r>
        </a:p>
      </xdr:txBody>
    </xdr:sp>
    <xdr:clientData/>
  </xdr:twoCellAnchor>
  <xdr:oneCellAnchor>
    <xdr:from>
      <xdr:col>2</xdr:col>
      <xdr:colOff>66674</xdr:colOff>
      <xdr:row>9</xdr:row>
      <xdr:rowOff>57150</xdr:rowOff>
    </xdr:from>
    <xdr:ext cx="2857501" cy="571500"/>
    <xdr:sp macro="" textlink="">
      <xdr:nvSpPr>
        <xdr:cNvPr id="22" name="四角形吹き出し 1"/>
        <xdr:cNvSpPr/>
      </xdr:nvSpPr>
      <xdr:spPr>
        <a:xfrm>
          <a:off x="714374" y="2771775"/>
          <a:ext cx="2857501" cy="57150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対象期間外（工事期間外）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31</xdr:col>
      <xdr:colOff>57151</xdr:colOff>
      <xdr:row>65</xdr:row>
      <xdr:rowOff>47625</xdr:rowOff>
    </xdr:from>
    <xdr:to>
      <xdr:col>32</xdr:col>
      <xdr:colOff>447572</xdr:colOff>
      <xdr:row>66</xdr:row>
      <xdr:rowOff>311944</xdr:rowOff>
    </xdr:to>
    <xdr:sp macro="" textlink="">
      <xdr:nvSpPr>
        <xdr:cNvPr id="23" name="正方形/長方形 22"/>
        <xdr:cNvSpPr/>
      </xdr:nvSpPr>
      <xdr:spPr>
        <a:xfrm>
          <a:off x="13687426" y="20364450"/>
          <a:ext cx="838096" cy="616744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800">
              <a:solidFill>
                <a:sysClr val="windowText" lastClr="000000"/>
              </a:solidFill>
            </a:rPr>
            <a:t>(</a:t>
          </a:r>
          <a:r>
            <a:rPr kumimoji="1" lang="ja-JP" altLang="en-US" sz="800">
              <a:solidFill>
                <a:sysClr val="windowText" lastClr="000000"/>
              </a:solidFill>
            </a:rPr>
            <a:t>工事期間外</a:t>
          </a:r>
          <a:r>
            <a:rPr kumimoji="1" lang="en-US" altLang="ja-JP" sz="8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40556</xdr:colOff>
      <xdr:row>9</xdr:row>
      <xdr:rowOff>44825</xdr:rowOff>
    </xdr:from>
    <xdr:ext cx="2816944" cy="564776"/>
    <xdr:sp macro="" textlink="">
      <xdr:nvSpPr>
        <xdr:cNvPr id="2" name="四角形吹き出し 1"/>
        <xdr:cNvSpPr/>
      </xdr:nvSpPr>
      <xdr:spPr>
        <a:xfrm>
          <a:off x="688256" y="2759450"/>
          <a:ext cx="2816944" cy="564776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対象期間外（工事期間外）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9</xdr:col>
      <xdr:colOff>66675</xdr:colOff>
      <xdr:row>9</xdr:row>
      <xdr:rowOff>44824</xdr:rowOff>
    </xdr:from>
    <xdr:to>
      <xdr:col>32</xdr:col>
      <xdr:colOff>416717</xdr:colOff>
      <xdr:row>10</xdr:row>
      <xdr:rowOff>323850</xdr:rowOff>
    </xdr:to>
    <xdr:sp macro="" textlink="">
      <xdr:nvSpPr>
        <xdr:cNvPr id="3" name="正方形/長方形 2"/>
        <xdr:cNvSpPr/>
      </xdr:nvSpPr>
      <xdr:spPr>
        <a:xfrm>
          <a:off x="3848100" y="2759449"/>
          <a:ext cx="10646567" cy="63145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00FF"/>
              </a:solidFill>
            </a:rPr>
            <a:t>対象期間外 （準備期間〇〇日）</a:t>
          </a:r>
        </a:p>
      </xdr:txBody>
    </xdr:sp>
    <xdr:clientData/>
  </xdr:twoCellAnchor>
  <xdr:oneCellAnchor>
    <xdr:from>
      <xdr:col>31</xdr:col>
      <xdr:colOff>108300</xdr:colOff>
      <xdr:row>1</xdr:row>
      <xdr:rowOff>156175</xdr:rowOff>
    </xdr:from>
    <xdr:ext cx="1327335" cy="525785"/>
    <xdr:sp macro="" textlink="">
      <xdr:nvSpPr>
        <xdr:cNvPr id="5" name="正方形/長方形 4"/>
        <xdr:cNvSpPr/>
      </xdr:nvSpPr>
      <xdr:spPr>
        <a:xfrm>
          <a:off x="9680925" y="465738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31</xdr:col>
      <xdr:colOff>57151</xdr:colOff>
      <xdr:row>65</xdr:row>
      <xdr:rowOff>34037</xdr:rowOff>
    </xdr:from>
    <xdr:to>
      <xdr:col>32</xdr:col>
      <xdr:colOff>427924</xdr:colOff>
      <xdr:row>66</xdr:row>
      <xdr:rowOff>323850</xdr:rowOff>
    </xdr:to>
    <xdr:sp macro="" textlink="">
      <xdr:nvSpPr>
        <xdr:cNvPr id="13" name="正方形/長方形 12"/>
        <xdr:cNvSpPr/>
      </xdr:nvSpPr>
      <xdr:spPr>
        <a:xfrm>
          <a:off x="13687426" y="20350862"/>
          <a:ext cx="818448" cy="642238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800">
              <a:solidFill>
                <a:sysClr val="windowText" lastClr="000000"/>
              </a:solidFill>
            </a:rPr>
            <a:t>(</a:t>
          </a:r>
          <a:r>
            <a:rPr kumimoji="1" lang="ja-JP" altLang="en-US" sz="800">
              <a:solidFill>
                <a:sysClr val="windowText" lastClr="000000"/>
              </a:solidFill>
            </a:rPr>
            <a:t>工事期間外</a:t>
          </a:r>
          <a:r>
            <a:rPr kumimoji="1" lang="en-US" altLang="ja-JP" sz="8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  <xdr:twoCellAnchor>
    <xdr:from>
      <xdr:col>17</xdr:col>
      <xdr:colOff>92326</xdr:colOff>
      <xdr:row>243</xdr:row>
      <xdr:rowOff>142875</xdr:rowOff>
    </xdr:from>
    <xdr:to>
      <xdr:col>19</xdr:col>
      <xdr:colOff>282826</xdr:colOff>
      <xdr:row>245</xdr:row>
      <xdr:rowOff>95250</xdr:rowOff>
    </xdr:to>
    <xdr:sp macro="" textlink="">
      <xdr:nvSpPr>
        <xdr:cNvPr id="14" name="正方形/長方形 13"/>
        <xdr:cNvSpPr/>
      </xdr:nvSpPr>
      <xdr:spPr>
        <a:xfrm>
          <a:off x="5312026" y="21383625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33618</xdr:colOff>
      <xdr:row>58</xdr:row>
      <xdr:rowOff>47625</xdr:rowOff>
    </xdr:from>
    <xdr:to>
      <xdr:col>32</xdr:col>
      <xdr:colOff>437029</xdr:colOff>
      <xdr:row>59</xdr:row>
      <xdr:rowOff>309562</xdr:rowOff>
    </xdr:to>
    <xdr:sp macro="" textlink="">
      <xdr:nvSpPr>
        <xdr:cNvPr id="9" name="正方形/長方形 8"/>
        <xdr:cNvSpPr/>
      </xdr:nvSpPr>
      <xdr:spPr>
        <a:xfrm>
          <a:off x="13234147" y="18223566"/>
          <a:ext cx="1299882" cy="609320"/>
        </a:xfrm>
        <a:prstGeom prst="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年末年始７日間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（実施要領）</a:t>
          </a:r>
        </a:p>
      </xdr:txBody>
    </xdr:sp>
    <xdr:clientData/>
  </xdr:twoCellAnchor>
  <xdr:twoCellAnchor>
    <xdr:from>
      <xdr:col>25</xdr:col>
      <xdr:colOff>56029</xdr:colOff>
      <xdr:row>65</xdr:row>
      <xdr:rowOff>33618</xdr:rowOff>
    </xdr:from>
    <xdr:to>
      <xdr:col>30</xdr:col>
      <xdr:colOff>394305</xdr:colOff>
      <xdr:row>66</xdr:row>
      <xdr:rowOff>310263</xdr:rowOff>
    </xdr:to>
    <xdr:sp macro="" textlink="">
      <xdr:nvSpPr>
        <xdr:cNvPr id="8" name="正方形/長方形 7"/>
        <xdr:cNvSpPr/>
      </xdr:nvSpPr>
      <xdr:spPr>
        <a:xfrm>
          <a:off x="11015382" y="20417118"/>
          <a:ext cx="2579452" cy="62402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対象期間外（書類作成・整理〇〇日）</a:t>
          </a:r>
        </a:p>
      </xdr:txBody>
    </xdr:sp>
    <xdr:clientData/>
  </xdr:twoCellAnchor>
  <xdr:twoCellAnchor>
    <xdr:from>
      <xdr:col>20</xdr:col>
      <xdr:colOff>178051</xdr:colOff>
      <xdr:row>243</xdr:row>
      <xdr:rowOff>152400</xdr:rowOff>
    </xdr:from>
    <xdr:to>
      <xdr:col>23</xdr:col>
      <xdr:colOff>54226</xdr:colOff>
      <xdr:row>245</xdr:row>
      <xdr:rowOff>104775</xdr:rowOff>
    </xdr:to>
    <xdr:sp macro="" textlink="">
      <xdr:nvSpPr>
        <xdr:cNvPr id="16" name="正方形/長方形 15"/>
        <xdr:cNvSpPr/>
      </xdr:nvSpPr>
      <xdr:spPr>
        <a:xfrm>
          <a:off x="6340726" y="21393150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45943</xdr:colOff>
      <xdr:row>16</xdr:row>
      <xdr:rowOff>44824</xdr:rowOff>
    </xdr:from>
    <xdr:to>
      <xdr:col>5</xdr:col>
      <xdr:colOff>416719</xdr:colOff>
      <xdr:row>17</xdr:row>
      <xdr:rowOff>309562</xdr:rowOff>
    </xdr:to>
    <xdr:sp macro="" textlink="">
      <xdr:nvSpPr>
        <xdr:cNvPr id="17" name="正方形/長方形 16"/>
        <xdr:cNvSpPr/>
      </xdr:nvSpPr>
      <xdr:spPr>
        <a:xfrm>
          <a:off x="695884" y="4975412"/>
          <a:ext cx="1715482" cy="61212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0000FF"/>
              </a:solidFill>
            </a:rPr>
            <a:t>対象期間外</a:t>
          </a:r>
          <a:endParaRPr kumimoji="1" lang="en-US" altLang="ja-JP" sz="1000">
            <a:solidFill>
              <a:srgbClr val="0000FF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0000FF"/>
              </a:solidFill>
            </a:rPr>
            <a:t> </a:t>
          </a:r>
          <a:r>
            <a:rPr kumimoji="1" lang="ja-JP" altLang="ja-JP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準備期間〇〇日）</a:t>
          </a:r>
          <a:endParaRPr lang="ja-JP" altLang="ja-JP" sz="1000">
            <a:solidFill>
              <a:srgbClr val="0000FF"/>
            </a:solidFill>
            <a:effectLst/>
          </a:endParaRPr>
        </a:p>
      </xdr:txBody>
    </xdr:sp>
    <xdr:clientData/>
  </xdr:twoCellAnchor>
  <xdr:twoCellAnchor>
    <xdr:from>
      <xdr:col>40</xdr:col>
      <xdr:colOff>7144</xdr:colOff>
      <xdr:row>241</xdr:row>
      <xdr:rowOff>21431</xdr:rowOff>
    </xdr:from>
    <xdr:to>
      <xdr:col>43</xdr:col>
      <xdr:colOff>345281</xdr:colOff>
      <xdr:row>244</xdr:row>
      <xdr:rowOff>97632</xdr:rowOff>
    </xdr:to>
    <xdr:sp macro="" textlink="">
      <xdr:nvSpPr>
        <xdr:cNvPr id="6" name="角丸四角形吹き出し 5"/>
        <xdr:cNvSpPr/>
      </xdr:nvSpPr>
      <xdr:spPr>
        <a:xfrm>
          <a:off x="17190244" y="22548056"/>
          <a:ext cx="1395412" cy="590551"/>
        </a:xfrm>
        <a:prstGeom prst="wedgeRoundRectCallout">
          <a:avLst>
            <a:gd name="adj1" fmla="val -71901"/>
            <a:gd name="adj2" fmla="val -12483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対象とするセルに移動してください。</a:t>
          </a:r>
        </a:p>
      </xdr:txBody>
    </xdr:sp>
    <xdr:clientData/>
  </xdr:twoCellAnchor>
  <xdr:twoCellAnchor>
    <xdr:from>
      <xdr:col>2</xdr:col>
      <xdr:colOff>44824</xdr:colOff>
      <xdr:row>65</xdr:row>
      <xdr:rowOff>38099</xdr:rowOff>
    </xdr:from>
    <xdr:to>
      <xdr:col>5</xdr:col>
      <xdr:colOff>425824</xdr:colOff>
      <xdr:row>66</xdr:row>
      <xdr:rowOff>314325</xdr:rowOff>
    </xdr:to>
    <xdr:sp macro="" textlink="">
      <xdr:nvSpPr>
        <xdr:cNvPr id="19" name="正方形/長方形 18"/>
        <xdr:cNvSpPr/>
      </xdr:nvSpPr>
      <xdr:spPr>
        <a:xfrm>
          <a:off x="692524" y="20354924"/>
          <a:ext cx="1724025" cy="628651"/>
        </a:xfrm>
        <a:prstGeom prst="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年末年始７日間（実施要領）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40481</xdr:colOff>
      <xdr:row>30</xdr:row>
      <xdr:rowOff>28575</xdr:rowOff>
    </xdr:from>
    <xdr:to>
      <xdr:col>16</xdr:col>
      <xdr:colOff>425824</xdr:colOff>
      <xdr:row>31</xdr:row>
      <xdr:rowOff>304800</xdr:rowOff>
    </xdr:to>
    <xdr:sp macro="" textlink="">
      <xdr:nvSpPr>
        <xdr:cNvPr id="20" name="正方形/長方形 19"/>
        <xdr:cNvSpPr/>
      </xdr:nvSpPr>
      <xdr:spPr>
        <a:xfrm>
          <a:off x="5612606" y="9344025"/>
          <a:ext cx="1728368" cy="628650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夏季休暇４日間（実施要領）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11207</xdr:colOff>
      <xdr:row>15</xdr:row>
      <xdr:rowOff>11205</xdr:rowOff>
    </xdr:from>
    <xdr:to>
      <xdr:col>6</xdr:col>
      <xdr:colOff>437031</xdr:colOff>
      <xdr:row>17</xdr:row>
      <xdr:rowOff>347868</xdr:rowOff>
    </xdr:to>
    <xdr:sp macro="" textlink="">
      <xdr:nvSpPr>
        <xdr:cNvPr id="4" name="テキスト ボックス 3"/>
        <xdr:cNvSpPr txBox="1"/>
      </xdr:nvSpPr>
      <xdr:spPr>
        <a:xfrm>
          <a:off x="2446294" y="4069683"/>
          <a:ext cx="425824" cy="1554207"/>
        </a:xfrm>
        <a:prstGeom prst="rect">
          <a:avLst/>
        </a:prstGeom>
        <a:solidFill>
          <a:srgbClr val="FFCCFF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現場着手日</a:t>
          </a:r>
        </a:p>
      </xdr:txBody>
    </xdr:sp>
    <xdr:clientData/>
  </xdr:twoCellAnchor>
  <xdr:twoCellAnchor>
    <xdr:from>
      <xdr:col>24</xdr:col>
      <xdr:colOff>27214</xdr:colOff>
      <xdr:row>64</xdr:row>
      <xdr:rowOff>8405</xdr:rowOff>
    </xdr:from>
    <xdr:to>
      <xdr:col>25</xdr:col>
      <xdr:colOff>1</xdr:colOff>
      <xdr:row>67</xdr:row>
      <xdr:rowOff>1681</xdr:rowOff>
    </xdr:to>
    <xdr:sp macro="" textlink="">
      <xdr:nvSpPr>
        <xdr:cNvPr id="18" name="テキスト ボックス 17"/>
        <xdr:cNvSpPr txBox="1"/>
      </xdr:nvSpPr>
      <xdr:spPr>
        <a:xfrm>
          <a:off x="10538332" y="19529052"/>
          <a:ext cx="421022" cy="1550894"/>
        </a:xfrm>
        <a:prstGeom prst="rect">
          <a:avLst/>
        </a:prstGeom>
        <a:solidFill>
          <a:srgbClr val="CCECFF"/>
        </a:solidFill>
        <a:ln w="381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400" b="0">
              <a:solidFill>
                <a:sysClr val="windowText" lastClr="000000"/>
              </a:solidFill>
            </a:rPr>
            <a:t>現場完了日</a:t>
          </a:r>
        </a:p>
      </xdr:txBody>
    </xdr:sp>
    <xdr:clientData/>
  </xdr:twoCellAnchor>
  <xdr:twoCellAnchor>
    <xdr:from>
      <xdr:col>41</xdr:col>
      <xdr:colOff>9524</xdr:colOff>
      <xdr:row>236</xdr:row>
      <xdr:rowOff>28575</xdr:rowOff>
    </xdr:from>
    <xdr:to>
      <xdr:col>49</xdr:col>
      <xdr:colOff>209550</xdr:colOff>
      <xdr:row>239</xdr:row>
      <xdr:rowOff>152400</xdr:rowOff>
    </xdr:to>
    <xdr:sp macro="" textlink="">
      <xdr:nvSpPr>
        <xdr:cNvPr id="22" name="角丸四角形吹き出し 21"/>
        <xdr:cNvSpPr/>
      </xdr:nvSpPr>
      <xdr:spPr>
        <a:xfrm>
          <a:off x="17545049" y="21231225"/>
          <a:ext cx="3448051" cy="990600"/>
        </a:xfrm>
        <a:prstGeom prst="wedgeRoundRectCallout">
          <a:avLst>
            <a:gd name="adj1" fmla="val -69237"/>
            <a:gd name="adj2" fmla="val -8453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着手時や竣工時など、対象期間が１ケ月に満たない月における達成状況の判定については、当該月の対象期間の土・日曜日に相当する日数（平日でも可）の現場閉所を行えば、達成と判断します。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40"/>
  <sheetViews>
    <sheetView topLeftCell="A159" zoomScale="130" zoomScaleNormal="130" workbookViewId="0">
      <selection activeCell="G228" sqref="G228"/>
    </sheetView>
  </sheetViews>
  <sheetFormatPr defaultRowHeight="13.5"/>
  <cols>
    <col min="1" max="1" width="16.5" style="29" bestFit="1" customWidth="1"/>
    <col min="2" max="2" width="3.375" style="43" bestFit="1" customWidth="1"/>
    <col min="3" max="3" width="18.375" style="29" customWidth="1"/>
    <col min="4" max="4" width="11.5" bestFit="1" customWidth="1"/>
    <col min="5" max="5" width="11.625" bestFit="1" customWidth="1"/>
    <col min="6" max="6" width="3.375" bestFit="1" customWidth="1"/>
    <col min="7" max="7" width="15.125" bestFit="1" customWidth="1"/>
    <col min="8" max="8" width="11.625" bestFit="1" customWidth="1"/>
    <col min="9" max="9" width="17.25" bestFit="1" customWidth="1"/>
  </cols>
  <sheetData>
    <row r="1" spans="1:4">
      <c r="A1" s="29" t="s">
        <v>51</v>
      </c>
    </row>
    <row r="2" spans="1:4">
      <c r="A2" s="42">
        <v>43959</v>
      </c>
      <c r="B2" s="44">
        <f t="shared" ref="B2:B9" si="0">+A2</f>
        <v>43959</v>
      </c>
      <c r="C2" s="41" t="s">
        <v>57</v>
      </c>
      <c r="D2" s="62">
        <f t="shared" ref="D2:D9" si="1">+A2</f>
        <v>43959</v>
      </c>
    </row>
    <row r="3" spans="1:4">
      <c r="A3" s="42">
        <v>43987</v>
      </c>
      <c r="B3" s="44">
        <f t="shared" si="0"/>
        <v>43987</v>
      </c>
      <c r="C3" s="41" t="s">
        <v>53</v>
      </c>
      <c r="D3" s="62">
        <f t="shared" si="1"/>
        <v>43987</v>
      </c>
    </row>
    <row r="4" spans="1:4">
      <c r="A4" s="42">
        <v>44225</v>
      </c>
      <c r="B4" s="44">
        <f t="shared" si="0"/>
        <v>44225</v>
      </c>
      <c r="C4" s="41" t="s">
        <v>54</v>
      </c>
      <c r="D4" s="62">
        <f t="shared" si="1"/>
        <v>44225</v>
      </c>
    </row>
    <row r="5" spans="1:4">
      <c r="A5" s="75">
        <v>44194</v>
      </c>
      <c r="B5" s="44">
        <f t="shared" si="0"/>
        <v>44194</v>
      </c>
      <c r="C5" s="74" t="s">
        <v>64</v>
      </c>
      <c r="D5" s="62">
        <f t="shared" si="1"/>
        <v>44194</v>
      </c>
    </row>
    <row r="6" spans="1:4">
      <c r="A6" s="75">
        <v>44195</v>
      </c>
      <c r="B6" s="44">
        <f t="shared" si="0"/>
        <v>44195</v>
      </c>
      <c r="C6" s="74" t="s">
        <v>64</v>
      </c>
      <c r="D6" s="62">
        <f t="shared" si="1"/>
        <v>44195</v>
      </c>
    </row>
    <row r="7" spans="1:4">
      <c r="A7" s="75">
        <v>44196</v>
      </c>
      <c r="B7" s="44">
        <f t="shared" si="0"/>
        <v>44196</v>
      </c>
      <c r="C7" s="74" t="s">
        <v>64</v>
      </c>
      <c r="D7" s="62">
        <f t="shared" si="1"/>
        <v>44196</v>
      </c>
    </row>
    <row r="8" spans="1:4">
      <c r="A8" s="75">
        <v>44198</v>
      </c>
      <c r="B8" s="44">
        <f t="shared" si="0"/>
        <v>44198</v>
      </c>
      <c r="C8" s="74" t="s">
        <v>64</v>
      </c>
      <c r="D8" s="62">
        <f t="shared" si="1"/>
        <v>44198</v>
      </c>
    </row>
    <row r="9" spans="1:4">
      <c r="A9" s="75">
        <v>44199</v>
      </c>
      <c r="B9" s="44">
        <f t="shared" si="0"/>
        <v>44199</v>
      </c>
      <c r="C9" s="74" t="s">
        <v>64</v>
      </c>
      <c r="D9" s="62">
        <f t="shared" si="1"/>
        <v>44199</v>
      </c>
    </row>
    <row r="10" spans="1:4">
      <c r="A10" s="77">
        <v>44055</v>
      </c>
      <c r="B10" s="44">
        <f t="shared" ref="B10:B12" si="2">+A10</f>
        <v>44055</v>
      </c>
      <c r="C10" s="74" t="s">
        <v>63</v>
      </c>
      <c r="D10" s="62">
        <f t="shared" ref="D10:D18" si="3">+A10</f>
        <v>44055</v>
      </c>
    </row>
    <row r="11" spans="1:4">
      <c r="A11" s="77">
        <v>44056</v>
      </c>
      <c r="B11" s="44">
        <f t="shared" si="2"/>
        <v>44056</v>
      </c>
      <c r="C11" s="74" t="s">
        <v>63</v>
      </c>
      <c r="D11" s="62">
        <f t="shared" si="3"/>
        <v>44056</v>
      </c>
    </row>
    <row r="12" spans="1:4">
      <c r="A12" s="77">
        <v>44057</v>
      </c>
      <c r="B12" s="44">
        <f t="shared" si="2"/>
        <v>44057</v>
      </c>
      <c r="C12" s="74" t="s">
        <v>63</v>
      </c>
      <c r="D12" s="62">
        <f t="shared" si="3"/>
        <v>44057</v>
      </c>
    </row>
    <row r="13" spans="1:4">
      <c r="A13" s="76"/>
      <c r="B13" s="44">
        <f t="shared" ref="B13:B18" si="4">+A13</f>
        <v>0</v>
      </c>
      <c r="C13" s="74"/>
      <c r="D13" s="62">
        <f t="shared" si="3"/>
        <v>0</v>
      </c>
    </row>
    <row r="14" spans="1:4">
      <c r="A14" s="76"/>
      <c r="B14" s="44">
        <f t="shared" si="4"/>
        <v>0</v>
      </c>
      <c r="C14" s="74"/>
      <c r="D14" s="62">
        <f t="shared" si="3"/>
        <v>0</v>
      </c>
    </row>
    <row r="15" spans="1:4">
      <c r="A15" s="76"/>
      <c r="B15" s="44">
        <f t="shared" si="4"/>
        <v>0</v>
      </c>
      <c r="C15" s="74"/>
      <c r="D15" s="62">
        <f t="shared" si="3"/>
        <v>0</v>
      </c>
    </row>
    <row r="16" spans="1:4">
      <c r="A16" s="76"/>
      <c r="B16" s="44">
        <f t="shared" si="4"/>
        <v>0</v>
      </c>
      <c r="C16" s="74"/>
      <c r="D16" s="62">
        <f t="shared" si="3"/>
        <v>0</v>
      </c>
    </row>
    <row r="17" spans="1:5">
      <c r="A17" s="76"/>
      <c r="B17" s="44">
        <f t="shared" si="4"/>
        <v>0</v>
      </c>
      <c r="C17" s="74"/>
      <c r="D17" s="62">
        <f t="shared" si="3"/>
        <v>0</v>
      </c>
    </row>
    <row r="18" spans="1:5">
      <c r="A18" s="76"/>
      <c r="B18" s="44">
        <f t="shared" si="4"/>
        <v>0</v>
      </c>
      <c r="C18" s="74"/>
      <c r="D18" s="62">
        <f t="shared" si="3"/>
        <v>0</v>
      </c>
    </row>
    <row r="19" spans="1:5">
      <c r="A19" s="28">
        <v>43407</v>
      </c>
      <c r="B19" s="43" t="s">
        <v>10</v>
      </c>
      <c r="C19" s="29" t="s">
        <v>38</v>
      </c>
    </row>
    <row r="20" spans="1:5">
      <c r="A20" s="28">
        <v>43427</v>
      </c>
      <c r="B20" s="43" t="s">
        <v>9</v>
      </c>
      <c r="C20" s="29" t="s">
        <v>39</v>
      </c>
    </row>
    <row r="21" spans="1:5">
      <c r="A21" s="28">
        <v>43457</v>
      </c>
      <c r="B21" s="43" t="s">
        <v>4</v>
      </c>
      <c r="C21" s="29" t="s">
        <v>40</v>
      </c>
    </row>
    <row r="22" spans="1:5">
      <c r="A22" s="28">
        <v>43458</v>
      </c>
      <c r="B22" s="43" t="s">
        <v>5</v>
      </c>
      <c r="C22" s="29" t="s">
        <v>27</v>
      </c>
    </row>
    <row r="23" spans="1:5">
      <c r="A23" s="28">
        <v>43466</v>
      </c>
      <c r="B23" s="43" t="s">
        <v>6</v>
      </c>
      <c r="C23" s="29" t="s">
        <v>24</v>
      </c>
      <c r="E23" s="9"/>
    </row>
    <row r="24" spans="1:5">
      <c r="A24" s="28">
        <v>43479</v>
      </c>
      <c r="B24" s="43" t="s">
        <v>5</v>
      </c>
      <c r="C24" s="29" t="s">
        <v>25</v>
      </c>
      <c r="E24" s="9"/>
    </row>
    <row r="25" spans="1:5">
      <c r="A25" s="28">
        <v>43507</v>
      </c>
      <c r="B25" s="43" t="s">
        <v>5</v>
      </c>
      <c r="C25" s="29" t="s">
        <v>26</v>
      </c>
      <c r="E25" s="9"/>
    </row>
    <row r="26" spans="1:5">
      <c r="A26" s="28">
        <v>43545</v>
      </c>
      <c r="B26" s="43" t="s">
        <v>8</v>
      </c>
      <c r="C26" s="29" t="s">
        <v>28</v>
      </c>
      <c r="E26" s="9"/>
    </row>
    <row r="27" spans="1:5">
      <c r="A27" s="28">
        <v>43584</v>
      </c>
      <c r="B27" s="43" t="s">
        <v>5</v>
      </c>
      <c r="C27" s="29" t="s">
        <v>29</v>
      </c>
      <c r="E27" s="9"/>
    </row>
    <row r="28" spans="1:5">
      <c r="A28" s="28">
        <v>43585</v>
      </c>
      <c r="B28" s="43" t="s">
        <v>6</v>
      </c>
      <c r="C28" s="29" t="s">
        <v>44</v>
      </c>
    </row>
    <row r="29" spans="1:5">
      <c r="A29" s="28">
        <v>43586</v>
      </c>
      <c r="B29" s="43" t="s">
        <v>7</v>
      </c>
      <c r="C29" s="29" t="s">
        <v>45</v>
      </c>
    </row>
    <row r="30" spans="1:5">
      <c r="A30" s="28">
        <v>43587</v>
      </c>
      <c r="B30" s="43" t="s">
        <v>8</v>
      </c>
      <c r="C30" s="29" t="s">
        <v>44</v>
      </c>
    </row>
    <row r="31" spans="1:5">
      <c r="A31" s="28">
        <v>43588</v>
      </c>
      <c r="B31" s="43" t="s">
        <v>9</v>
      </c>
      <c r="C31" s="29" t="s">
        <v>30</v>
      </c>
      <c r="E31" s="9"/>
    </row>
    <row r="32" spans="1:5">
      <c r="A32" s="28">
        <v>43589</v>
      </c>
      <c r="B32" s="43" t="s">
        <v>10</v>
      </c>
      <c r="C32" s="29" t="s">
        <v>31</v>
      </c>
      <c r="E32" s="9"/>
    </row>
    <row r="33" spans="1:5">
      <c r="A33" s="28">
        <v>43590</v>
      </c>
      <c r="B33" s="43" t="s">
        <v>4</v>
      </c>
      <c r="C33" s="29" t="s">
        <v>32</v>
      </c>
      <c r="E33" s="9"/>
    </row>
    <row r="34" spans="1:5">
      <c r="A34" s="28">
        <v>43591</v>
      </c>
      <c r="B34" s="43" t="s">
        <v>5</v>
      </c>
      <c r="C34" s="29" t="s">
        <v>27</v>
      </c>
      <c r="E34" s="9"/>
    </row>
    <row r="35" spans="1:5">
      <c r="A35" s="28">
        <v>43661</v>
      </c>
      <c r="B35" s="43" t="s">
        <v>5</v>
      </c>
      <c r="C35" s="29" t="s">
        <v>33</v>
      </c>
      <c r="E35" s="9"/>
    </row>
    <row r="36" spans="1:5">
      <c r="A36" s="28">
        <v>43688</v>
      </c>
      <c r="B36" s="43" t="s">
        <v>4</v>
      </c>
      <c r="C36" s="29" t="s">
        <v>34</v>
      </c>
      <c r="E36" s="9"/>
    </row>
    <row r="37" spans="1:5">
      <c r="A37" s="28">
        <v>43689</v>
      </c>
      <c r="B37" s="43" t="s">
        <v>5</v>
      </c>
      <c r="C37" s="29" t="s">
        <v>27</v>
      </c>
      <c r="E37" s="9"/>
    </row>
    <row r="38" spans="1:5">
      <c r="A38" s="28">
        <v>43724</v>
      </c>
      <c r="B38" s="43" t="s">
        <v>5</v>
      </c>
      <c r="C38" s="29" t="s">
        <v>35</v>
      </c>
      <c r="E38" s="9"/>
    </row>
    <row r="39" spans="1:5">
      <c r="A39" s="28">
        <v>43731</v>
      </c>
      <c r="B39" s="43" t="s">
        <v>5</v>
      </c>
      <c r="C39" s="29" t="s">
        <v>36</v>
      </c>
      <c r="E39" s="9"/>
    </row>
    <row r="40" spans="1:5">
      <c r="A40" s="28">
        <v>43752</v>
      </c>
      <c r="B40" s="43" t="s">
        <v>5</v>
      </c>
      <c r="C40" s="29" t="s">
        <v>37</v>
      </c>
      <c r="E40" s="9"/>
    </row>
    <row r="41" spans="1:5">
      <c r="A41" s="28">
        <v>43760</v>
      </c>
      <c r="B41" s="43" t="s">
        <v>6</v>
      </c>
      <c r="C41" s="29" t="s">
        <v>46</v>
      </c>
    </row>
    <row r="42" spans="1:5">
      <c r="A42" s="28">
        <v>43772</v>
      </c>
      <c r="B42" s="43" t="s">
        <v>4</v>
      </c>
      <c r="C42" s="29" t="s">
        <v>38</v>
      </c>
      <c r="E42" s="9"/>
    </row>
    <row r="43" spans="1:5">
      <c r="A43" s="28">
        <v>43773</v>
      </c>
      <c r="B43" s="43" t="s">
        <v>5</v>
      </c>
      <c r="C43" s="29" t="s">
        <v>27</v>
      </c>
      <c r="E43" s="9"/>
    </row>
    <row r="44" spans="1:5">
      <c r="A44" s="28">
        <v>43792</v>
      </c>
      <c r="B44" s="43" t="s">
        <v>10</v>
      </c>
      <c r="C44" s="29" t="s">
        <v>39</v>
      </c>
      <c r="E44" s="9"/>
    </row>
    <row r="45" spans="1:5">
      <c r="A45" s="28">
        <v>43831</v>
      </c>
      <c r="B45" s="43" t="s">
        <v>7</v>
      </c>
      <c r="C45" s="29" t="s">
        <v>24</v>
      </c>
      <c r="E45" s="9"/>
    </row>
    <row r="46" spans="1:5">
      <c r="A46" s="28">
        <v>43843</v>
      </c>
      <c r="B46" s="43" t="s">
        <v>5</v>
      </c>
      <c r="C46" s="29" t="s">
        <v>25</v>
      </c>
      <c r="E46" s="9"/>
    </row>
    <row r="47" spans="1:5">
      <c r="A47" s="28">
        <v>43872</v>
      </c>
      <c r="B47" s="43" t="s">
        <v>6</v>
      </c>
      <c r="C47" s="29" t="s">
        <v>26</v>
      </c>
      <c r="E47" s="9"/>
    </row>
    <row r="48" spans="1:5">
      <c r="A48" s="28">
        <v>43884</v>
      </c>
      <c r="B48" s="43" t="s">
        <v>4</v>
      </c>
      <c r="C48" s="29" t="s">
        <v>40</v>
      </c>
    </row>
    <row r="49" spans="1:5">
      <c r="A49" s="28">
        <v>43885</v>
      </c>
      <c r="B49" s="43" t="s">
        <v>5</v>
      </c>
      <c r="C49" s="29" t="s">
        <v>27</v>
      </c>
    </row>
    <row r="50" spans="1:5">
      <c r="A50" s="28">
        <v>43910</v>
      </c>
      <c r="B50" s="43" t="s">
        <v>9</v>
      </c>
      <c r="C50" s="29" t="s">
        <v>28</v>
      </c>
      <c r="E50" s="9"/>
    </row>
    <row r="51" spans="1:5">
      <c r="A51" s="28">
        <v>43950</v>
      </c>
      <c r="B51" s="43" t="s">
        <v>7</v>
      </c>
      <c r="C51" s="29" t="s">
        <v>29</v>
      </c>
      <c r="E51" s="9"/>
    </row>
    <row r="52" spans="1:5">
      <c r="A52" s="28">
        <v>43954</v>
      </c>
      <c r="B52" s="43" t="s">
        <v>4</v>
      </c>
      <c r="C52" s="29" t="s">
        <v>30</v>
      </c>
      <c r="E52" s="9"/>
    </row>
    <row r="53" spans="1:5">
      <c r="A53" s="28">
        <v>43955</v>
      </c>
      <c r="B53" s="43" t="s">
        <v>5</v>
      </c>
      <c r="C53" s="29" t="s">
        <v>31</v>
      </c>
      <c r="E53" s="9"/>
    </row>
    <row r="54" spans="1:5">
      <c r="A54" s="28">
        <v>43956</v>
      </c>
      <c r="B54" s="43" t="s">
        <v>6</v>
      </c>
      <c r="C54" s="29" t="s">
        <v>32</v>
      </c>
      <c r="E54" s="9"/>
    </row>
    <row r="55" spans="1:5">
      <c r="A55" s="28">
        <v>43957</v>
      </c>
      <c r="B55" s="43" t="s">
        <v>7</v>
      </c>
      <c r="C55" s="29" t="s">
        <v>27</v>
      </c>
      <c r="E55" s="9"/>
    </row>
    <row r="56" spans="1:5">
      <c r="A56" s="28">
        <v>44035</v>
      </c>
      <c r="B56" s="43" t="s">
        <v>8</v>
      </c>
      <c r="C56" s="29" t="s">
        <v>33</v>
      </c>
    </row>
    <row r="57" spans="1:5">
      <c r="A57" s="28">
        <v>44036</v>
      </c>
      <c r="B57" s="43" t="s">
        <v>9</v>
      </c>
      <c r="C57" s="29" t="s">
        <v>47</v>
      </c>
    </row>
    <row r="58" spans="1:5">
      <c r="A58" s="28">
        <v>44053</v>
      </c>
      <c r="B58" s="43" t="s">
        <v>5</v>
      </c>
      <c r="C58" s="29" t="s">
        <v>34</v>
      </c>
    </row>
    <row r="59" spans="1:5">
      <c r="A59" s="28">
        <v>44095</v>
      </c>
      <c r="B59" s="43" t="s">
        <v>5</v>
      </c>
      <c r="C59" s="29" t="s">
        <v>35</v>
      </c>
      <c r="E59" s="9"/>
    </row>
    <row r="60" spans="1:5">
      <c r="A60" s="28">
        <v>44096</v>
      </c>
      <c r="B60" s="43" t="s">
        <v>6</v>
      </c>
      <c r="C60" s="29" t="s">
        <v>36</v>
      </c>
      <c r="E60" s="9"/>
    </row>
    <row r="61" spans="1:5">
      <c r="A61" s="28">
        <v>44138</v>
      </c>
      <c r="B61" s="43" t="s">
        <v>6</v>
      </c>
      <c r="C61" s="29" t="s">
        <v>38</v>
      </c>
      <c r="E61" s="9"/>
    </row>
    <row r="62" spans="1:5">
      <c r="A62" s="28">
        <v>44158</v>
      </c>
      <c r="B62" s="43" t="s">
        <v>5</v>
      </c>
      <c r="C62" s="29" t="s">
        <v>39</v>
      </c>
      <c r="E62" s="9"/>
    </row>
    <row r="63" spans="1:5">
      <c r="A63" s="28">
        <v>44197</v>
      </c>
      <c r="B63" s="43" t="s">
        <v>9</v>
      </c>
      <c r="C63" s="29" t="s">
        <v>24</v>
      </c>
      <c r="E63" s="9"/>
    </row>
    <row r="64" spans="1:5">
      <c r="A64" s="28">
        <v>44207</v>
      </c>
      <c r="B64" s="43" t="s">
        <v>5</v>
      </c>
      <c r="C64" s="29" t="s">
        <v>25</v>
      </c>
      <c r="E64" s="9"/>
    </row>
    <row r="65" spans="1:5">
      <c r="A65" s="28">
        <v>44238</v>
      </c>
      <c r="B65" s="43" t="s">
        <v>8</v>
      </c>
      <c r="C65" s="29" t="s">
        <v>26</v>
      </c>
      <c r="E65" s="9"/>
    </row>
    <row r="66" spans="1:5">
      <c r="A66" s="28">
        <v>44250</v>
      </c>
      <c r="B66" s="43" t="s">
        <v>6</v>
      </c>
      <c r="C66" s="29" t="s">
        <v>40</v>
      </c>
    </row>
    <row r="67" spans="1:5">
      <c r="A67" s="28">
        <v>44275</v>
      </c>
      <c r="B67" s="43" t="s">
        <v>10</v>
      </c>
      <c r="C67" s="29" t="s">
        <v>28</v>
      </c>
      <c r="E67" s="9"/>
    </row>
    <row r="68" spans="1:5">
      <c r="A68" s="28">
        <v>44315</v>
      </c>
      <c r="B68" s="43" t="s">
        <v>8</v>
      </c>
      <c r="C68" s="29" t="s">
        <v>29</v>
      </c>
      <c r="E68" s="9"/>
    </row>
    <row r="69" spans="1:5">
      <c r="A69" s="28">
        <v>44319</v>
      </c>
      <c r="B69" s="43" t="s">
        <v>5</v>
      </c>
      <c r="C69" s="29" t="s">
        <v>30</v>
      </c>
      <c r="E69" s="9"/>
    </row>
    <row r="70" spans="1:5">
      <c r="A70" s="28">
        <v>44320</v>
      </c>
      <c r="B70" s="43" t="s">
        <v>6</v>
      </c>
      <c r="C70" s="29" t="s">
        <v>31</v>
      </c>
      <c r="E70" s="9"/>
    </row>
    <row r="71" spans="1:5">
      <c r="A71" s="28">
        <v>44321</v>
      </c>
      <c r="B71" s="43" t="s">
        <v>7</v>
      </c>
      <c r="C71" s="29" t="s">
        <v>32</v>
      </c>
      <c r="E71" s="9"/>
    </row>
    <row r="72" spans="1:5">
      <c r="A72" s="28">
        <v>44396</v>
      </c>
      <c r="B72" s="43" t="s">
        <v>5</v>
      </c>
      <c r="C72" s="29" t="s">
        <v>33</v>
      </c>
      <c r="E72" s="9"/>
    </row>
    <row r="73" spans="1:5">
      <c r="A73" s="28">
        <v>44419</v>
      </c>
      <c r="B73" s="43" t="s">
        <v>7</v>
      </c>
      <c r="C73" s="29" t="s">
        <v>34</v>
      </c>
      <c r="E73" s="9"/>
    </row>
    <row r="74" spans="1:5">
      <c r="A74" s="28">
        <v>44459</v>
      </c>
      <c r="B74" s="43" t="s">
        <v>5</v>
      </c>
      <c r="C74" s="29" t="s">
        <v>35</v>
      </c>
      <c r="E74" s="9"/>
    </row>
    <row r="75" spans="1:5">
      <c r="A75" s="28">
        <v>44462</v>
      </c>
      <c r="B75" s="43" t="s">
        <v>8</v>
      </c>
      <c r="C75" s="29" t="s">
        <v>36</v>
      </c>
      <c r="E75" s="9"/>
    </row>
    <row r="76" spans="1:5">
      <c r="A76" s="28">
        <v>44480</v>
      </c>
      <c r="B76" s="43" t="s">
        <v>5</v>
      </c>
      <c r="C76" s="29" t="s">
        <v>47</v>
      </c>
      <c r="E76" s="9"/>
    </row>
    <row r="77" spans="1:5">
      <c r="A77" s="28">
        <v>44503</v>
      </c>
      <c r="B77" s="43" t="s">
        <v>7</v>
      </c>
      <c r="C77" s="29" t="s">
        <v>38</v>
      </c>
      <c r="E77" s="9"/>
    </row>
    <row r="78" spans="1:5">
      <c r="A78" s="28">
        <v>44523</v>
      </c>
      <c r="B78" s="43" t="s">
        <v>6</v>
      </c>
      <c r="C78" s="29" t="s">
        <v>39</v>
      </c>
      <c r="E78" s="9"/>
    </row>
    <row r="79" spans="1:5">
      <c r="A79" s="28">
        <v>44562</v>
      </c>
      <c r="B79" s="43" t="s">
        <v>10</v>
      </c>
      <c r="C79" s="29" t="s">
        <v>24</v>
      </c>
      <c r="E79" s="9"/>
    </row>
    <row r="80" spans="1:5">
      <c r="A80" s="28">
        <v>44571</v>
      </c>
      <c r="B80" s="43" t="s">
        <v>5</v>
      </c>
      <c r="C80" s="29" t="s">
        <v>25</v>
      </c>
      <c r="E80" s="9"/>
    </row>
    <row r="81" spans="1:5">
      <c r="A81" s="28">
        <v>44603</v>
      </c>
      <c r="B81" s="43" t="s">
        <v>9</v>
      </c>
      <c r="C81" s="29" t="s">
        <v>26</v>
      </c>
      <c r="E81" s="9"/>
    </row>
    <row r="82" spans="1:5">
      <c r="A82" s="28">
        <v>44615</v>
      </c>
      <c r="B82" s="43" t="s">
        <v>7</v>
      </c>
      <c r="C82" s="29" t="s">
        <v>40</v>
      </c>
    </row>
    <row r="83" spans="1:5">
      <c r="A83" s="28">
        <v>44641</v>
      </c>
      <c r="B83" s="43" t="s">
        <v>5</v>
      </c>
      <c r="C83" s="29" t="s">
        <v>28</v>
      </c>
      <c r="E83" s="9"/>
    </row>
    <row r="84" spans="1:5">
      <c r="A84" s="28">
        <v>44680</v>
      </c>
      <c r="B84" s="43" t="s">
        <v>9</v>
      </c>
      <c r="C84" s="29" t="s">
        <v>29</v>
      </c>
      <c r="E84" s="9"/>
    </row>
    <row r="85" spans="1:5">
      <c r="A85" s="28">
        <v>44684</v>
      </c>
      <c r="B85" s="43" t="s">
        <v>6</v>
      </c>
      <c r="C85" s="29" t="s">
        <v>30</v>
      </c>
      <c r="E85" s="9"/>
    </row>
    <row r="86" spans="1:5">
      <c r="A86" s="28">
        <v>44685</v>
      </c>
      <c r="B86" s="43" t="s">
        <v>7</v>
      </c>
      <c r="C86" s="29" t="s">
        <v>31</v>
      </c>
      <c r="E86" s="9"/>
    </row>
    <row r="87" spans="1:5">
      <c r="A87" s="28">
        <v>44686</v>
      </c>
      <c r="B87" s="43" t="s">
        <v>8</v>
      </c>
      <c r="C87" s="29" t="s">
        <v>32</v>
      </c>
      <c r="E87" s="9"/>
    </row>
    <row r="88" spans="1:5">
      <c r="A88" s="28">
        <v>44760</v>
      </c>
      <c r="B88" s="43" t="s">
        <v>5</v>
      </c>
      <c r="C88" s="29" t="s">
        <v>33</v>
      </c>
      <c r="E88" s="9"/>
    </row>
    <row r="89" spans="1:5">
      <c r="A89" s="28">
        <v>44784</v>
      </c>
      <c r="B89" s="43" t="s">
        <v>8</v>
      </c>
      <c r="C89" s="29" t="s">
        <v>34</v>
      </c>
      <c r="E89" s="9"/>
    </row>
    <row r="90" spans="1:5">
      <c r="A90" s="28">
        <v>44823</v>
      </c>
      <c r="B90" s="43" t="s">
        <v>5</v>
      </c>
      <c r="C90" s="29" t="s">
        <v>35</v>
      </c>
      <c r="E90" s="9"/>
    </row>
    <row r="91" spans="1:5">
      <c r="A91" s="28">
        <v>44827</v>
      </c>
      <c r="B91" s="43" t="s">
        <v>9</v>
      </c>
      <c r="C91" s="29" t="s">
        <v>36</v>
      </c>
      <c r="E91" s="9"/>
    </row>
    <row r="92" spans="1:5">
      <c r="A92" s="28">
        <v>44844</v>
      </c>
      <c r="B92" s="43" t="s">
        <v>5</v>
      </c>
      <c r="C92" s="29" t="s">
        <v>47</v>
      </c>
      <c r="E92" s="9"/>
    </row>
    <row r="93" spans="1:5">
      <c r="A93" s="28">
        <v>44868</v>
      </c>
      <c r="B93" s="43" t="s">
        <v>8</v>
      </c>
      <c r="C93" s="29" t="s">
        <v>38</v>
      </c>
      <c r="E93" s="9"/>
    </row>
    <row r="94" spans="1:5">
      <c r="A94" s="28">
        <v>44888</v>
      </c>
      <c r="B94" s="43" t="s">
        <v>7</v>
      </c>
      <c r="C94" s="29" t="s">
        <v>39</v>
      </c>
      <c r="E94" s="9"/>
    </row>
    <row r="95" spans="1:5">
      <c r="A95" s="30">
        <v>44927</v>
      </c>
      <c r="B95" s="45" t="s">
        <v>4</v>
      </c>
      <c r="C95" s="31" t="s">
        <v>24</v>
      </c>
    </row>
    <row r="96" spans="1:5">
      <c r="A96" s="30">
        <v>44928</v>
      </c>
      <c r="B96" s="45" t="s">
        <v>5</v>
      </c>
      <c r="C96" s="31" t="s">
        <v>27</v>
      </c>
    </row>
    <row r="97" spans="1:3">
      <c r="A97" s="30">
        <v>44935</v>
      </c>
      <c r="B97" s="45" t="s">
        <v>5</v>
      </c>
      <c r="C97" s="31" t="s">
        <v>25</v>
      </c>
    </row>
    <row r="98" spans="1:3">
      <c r="A98" s="30">
        <v>44968</v>
      </c>
      <c r="B98" s="45" t="s">
        <v>10</v>
      </c>
      <c r="C98" s="31" t="s">
        <v>26</v>
      </c>
    </row>
    <row r="99" spans="1:3">
      <c r="A99" s="30">
        <v>44980</v>
      </c>
      <c r="B99" s="45" t="s">
        <v>8</v>
      </c>
      <c r="C99" s="31" t="s">
        <v>40</v>
      </c>
    </row>
    <row r="100" spans="1:3">
      <c r="A100" s="30">
        <v>45006</v>
      </c>
      <c r="B100" s="45" t="s">
        <v>6</v>
      </c>
      <c r="C100" s="31" t="s">
        <v>28</v>
      </c>
    </row>
    <row r="101" spans="1:3">
      <c r="A101" s="30">
        <v>45045</v>
      </c>
      <c r="B101" s="45" t="s">
        <v>10</v>
      </c>
      <c r="C101" s="31" t="s">
        <v>29</v>
      </c>
    </row>
    <row r="102" spans="1:3">
      <c r="A102" s="30">
        <v>45049</v>
      </c>
      <c r="B102" s="45" t="s">
        <v>7</v>
      </c>
      <c r="C102" s="31" t="s">
        <v>30</v>
      </c>
    </row>
    <row r="103" spans="1:3">
      <c r="A103" s="30">
        <v>45050</v>
      </c>
      <c r="B103" s="45" t="s">
        <v>8</v>
      </c>
      <c r="C103" s="31" t="s">
        <v>31</v>
      </c>
    </row>
    <row r="104" spans="1:3">
      <c r="A104" s="30">
        <v>45051</v>
      </c>
      <c r="B104" s="45" t="s">
        <v>9</v>
      </c>
      <c r="C104" s="31" t="s">
        <v>32</v>
      </c>
    </row>
    <row r="105" spans="1:3">
      <c r="A105" s="30">
        <v>45124</v>
      </c>
      <c r="B105" s="45" t="s">
        <v>5</v>
      </c>
      <c r="C105" s="31" t="s">
        <v>33</v>
      </c>
    </row>
    <row r="106" spans="1:3">
      <c r="A106" s="30">
        <v>45149</v>
      </c>
      <c r="B106" s="45" t="s">
        <v>9</v>
      </c>
      <c r="C106" s="31" t="s">
        <v>34</v>
      </c>
    </row>
    <row r="107" spans="1:3">
      <c r="A107" s="30">
        <v>45187</v>
      </c>
      <c r="B107" s="45" t="s">
        <v>5</v>
      </c>
      <c r="C107" s="31" t="s">
        <v>35</v>
      </c>
    </row>
    <row r="108" spans="1:3">
      <c r="A108" s="30">
        <v>45192</v>
      </c>
      <c r="B108" s="45" t="s">
        <v>10</v>
      </c>
      <c r="C108" s="31" t="s">
        <v>36</v>
      </c>
    </row>
    <row r="109" spans="1:3">
      <c r="A109" s="30">
        <v>45208</v>
      </c>
      <c r="B109" s="45" t="s">
        <v>5</v>
      </c>
      <c r="C109" s="31" t="s">
        <v>49</v>
      </c>
    </row>
    <row r="110" spans="1:3">
      <c r="A110" s="30">
        <v>45233</v>
      </c>
      <c r="B110" s="45" t="s">
        <v>9</v>
      </c>
      <c r="C110" s="31" t="s">
        <v>38</v>
      </c>
    </row>
    <row r="111" spans="1:3">
      <c r="A111" s="30">
        <v>45253</v>
      </c>
      <c r="B111" s="45" t="s">
        <v>8</v>
      </c>
      <c r="C111" s="31" t="s">
        <v>39</v>
      </c>
    </row>
    <row r="112" spans="1:3">
      <c r="A112" s="30">
        <v>45292</v>
      </c>
      <c r="B112" s="45" t="s">
        <v>5</v>
      </c>
      <c r="C112" s="31" t="s">
        <v>24</v>
      </c>
    </row>
    <row r="113" spans="1:3">
      <c r="A113" s="30">
        <v>45299</v>
      </c>
      <c r="B113" s="45" t="s">
        <v>5</v>
      </c>
      <c r="C113" s="31" t="s">
        <v>25</v>
      </c>
    </row>
    <row r="114" spans="1:3">
      <c r="A114" s="30">
        <v>45333</v>
      </c>
      <c r="B114" s="45" t="s">
        <v>4</v>
      </c>
      <c r="C114" s="31" t="s">
        <v>26</v>
      </c>
    </row>
    <row r="115" spans="1:3">
      <c r="A115" s="30">
        <v>45334</v>
      </c>
      <c r="B115" s="45" t="s">
        <v>5</v>
      </c>
      <c r="C115" s="31" t="s">
        <v>27</v>
      </c>
    </row>
    <row r="116" spans="1:3">
      <c r="A116" s="30">
        <v>45345</v>
      </c>
      <c r="B116" s="45" t="s">
        <v>9</v>
      </c>
      <c r="C116" s="31" t="s">
        <v>40</v>
      </c>
    </row>
    <row r="117" spans="1:3">
      <c r="A117" s="30">
        <v>45371</v>
      </c>
      <c r="B117" s="45" t="s">
        <v>7</v>
      </c>
      <c r="C117" s="31" t="s">
        <v>28</v>
      </c>
    </row>
    <row r="118" spans="1:3">
      <c r="A118" s="30">
        <v>45411</v>
      </c>
      <c r="B118" s="45" t="s">
        <v>5</v>
      </c>
      <c r="C118" s="31" t="s">
        <v>29</v>
      </c>
    </row>
    <row r="119" spans="1:3">
      <c r="A119" s="30">
        <v>45415</v>
      </c>
      <c r="B119" s="45" t="s">
        <v>9</v>
      </c>
      <c r="C119" s="31" t="s">
        <v>30</v>
      </c>
    </row>
    <row r="120" spans="1:3">
      <c r="A120" s="30">
        <v>45416</v>
      </c>
      <c r="B120" s="45" t="s">
        <v>10</v>
      </c>
      <c r="C120" s="31" t="s">
        <v>31</v>
      </c>
    </row>
    <row r="121" spans="1:3">
      <c r="A121" s="30">
        <v>45417</v>
      </c>
      <c r="B121" s="45" t="s">
        <v>4</v>
      </c>
      <c r="C121" s="31" t="s">
        <v>32</v>
      </c>
    </row>
    <row r="122" spans="1:3">
      <c r="A122" s="30">
        <v>45418</v>
      </c>
      <c r="B122" s="45" t="s">
        <v>5</v>
      </c>
      <c r="C122" s="31" t="s">
        <v>27</v>
      </c>
    </row>
    <row r="123" spans="1:3">
      <c r="A123" s="30">
        <v>45488</v>
      </c>
      <c r="B123" s="45" t="s">
        <v>5</v>
      </c>
      <c r="C123" s="31" t="s">
        <v>33</v>
      </c>
    </row>
    <row r="124" spans="1:3">
      <c r="A124" s="30">
        <v>45515</v>
      </c>
      <c r="B124" s="45" t="s">
        <v>4</v>
      </c>
      <c r="C124" s="31" t="s">
        <v>34</v>
      </c>
    </row>
    <row r="125" spans="1:3">
      <c r="A125" s="30">
        <v>45516</v>
      </c>
      <c r="B125" s="45" t="s">
        <v>5</v>
      </c>
      <c r="C125" s="31" t="s">
        <v>27</v>
      </c>
    </row>
    <row r="126" spans="1:3">
      <c r="A126" s="30">
        <v>45551</v>
      </c>
      <c r="B126" s="45" t="s">
        <v>5</v>
      </c>
      <c r="C126" s="31" t="s">
        <v>35</v>
      </c>
    </row>
    <row r="127" spans="1:3">
      <c r="A127" s="30">
        <v>45557</v>
      </c>
      <c r="B127" s="45" t="s">
        <v>4</v>
      </c>
      <c r="C127" s="31" t="s">
        <v>36</v>
      </c>
    </row>
    <row r="128" spans="1:3">
      <c r="A128" s="30">
        <v>45558</v>
      </c>
      <c r="B128" s="45" t="s">
        <v>5</v>
      </c>
      <c r="C128" s="31" t="s">
        <v>27</v>
      </c>
    </row>
    <row r="129" spans="1:3">
      <c r="A129" s="30">
        <v>45579</v>
      </c>
      <c r="B129" s="45" t="s">
        <v>5</v>
      </c>
      <c r="C129" s="31" t="s">
        <v>49</v>
      </c>
    </row>
    <row r="130" spans="1:3">
      <c r="A130" s="30">
        <v>45599</v>
      </c>
      <c r="B130" s="45" t="s">
        <v>4</v>
      </c>
      <c r="C130" s="31" t="s">
        <v>50</v>
      </c>
    </row>
    <row r="131" spans="1:3">
      <c r="A131" s="30">
        <v>45600</v>
      </c>
      <c r="B131" s="45" t="s">
        <v>5</v>
      </c>
      <c r="C131" s="31" t="s">
        <v>27</v>
      </c>
    </row>
    <row r="132" spans="1:3">
      <c r="A132" s="30">
        <v>45619</v>
      </c>
      <c r="B132" s="45" t="s">
        <v>10</v>
      </c>
      <c r="C132" s="31" t="s">
        <v>39</v>
      </c>
    </row>
    <row r="133" spans="1:3">
      <c r="A133" s="78">
        <v>45658</v>
      </c>
      <c r="B133" s="79" t="s">
        <v>66</v>
      </c>
      <c r="C133" s="80" t="s">
        <v>24</v>
      </c>
    </row>
    <row r="134" spans="1:3">
      <c r="A134" s="78">
        <v>45670</v>
      </c>
      <c r="B134" s="79" t="s">
        <v>67</v>
      </c>
      <c r="C134" s="80" t="s">
        <v>25</v>
      </c>
    </row>
    <row r="135" spans="1:3">
      <c r="A135" s="78">
        <v>45699</v>
      </c>
      <c r="B135" s="79" t="s">
        <v>68</v>
      </c>
      <c r="C135" s="80" t="s">
        <v>26</v>
      </c>
    </row>
    <row r="136" spans="1:3">
      <c r="A136" s="78">
        <v>45711</v>
      </c>
      <c r="B136" s="79" t="s">
        <v>69</v>
      </c>
      <c r="C136" s="80" t="s">
        <v>40</v>
      </c>
    </row>
    <row r="137" spans="1:3">
      <c r="A137" s="78">
        <v>45712</v>
      </c>
      <c r="B137" s="79" t="s">
        <v>5</v>
      </c>
      <c r="C137" s="80" t="s">
        <v>27</v>
      </c>
    </row>
    <row r="138" spans="1:3">
      <c r="A138" s="78">
        <v>45736</v>
      </c>
      <c r="B138" s="79" t="s">
        <v>70</v>
      </c>
      <c r="C138" s="80" t="s">
        <v>28</v>
      </c>
    </row>
    <row r="139" spans="1:3">
      <c r="A139" s="78">
        <v>45776</v>
      </c>
      <c r="B139" s="79" t="s">
        <v>68</v>
      </c>
      <c r="C139" s="80" t="s">
        <v>29</v>
      </c>
    </row>
    <row r="140" spans="1:3">
      <c r="A140" s="78">
        <v>45780</v>
      </c>
      <c r="B140" s="79" t="s">
        <v>71</v>
      </c>
      <c r="C140" s="80" t="s">
        <v>30</v>
      </c>
    </row>
    <row r="141" spans="1:3">
      <c r="A141" s="78">
        <v>45781</v>
      </c>
      <c r="B141" s="79" t="s">
        <v>69</v>
      </c>
      <c r="C141" s="80" t="s">
        <v>31</v>
      </c>
    </row>
    <row r="142" spans="1:3">
      <c r="A142" s="78">
        <v>45782</v>
      </c>
      <c r="B142" s="79" t="s">
        <v>67</v>
      </c>
      <c r="C142" s="80" t="s">
        <v>32</v>
      </c>
    </row>
    <row r="143" spans="1:3">
      <c r="A143" s="78">
        <v>45783</v>
      </c>
      <c r="B143" s="79" t="s">
        <v>68</v>
      </c>
      <c r="C143" s="80" t="s">
        <v>27</v>
      </c>
    </row>
    <row r="144" spans="1:3">
      <c r="A144" s="78">
        <v>45859</v>
      </c>
      <c r="B144" s="79" t="s">
        <v>5</v>
      </c>
      <c r="C144" s="80" t="s">
        <v>33</v>
      </c>
    </row>
    <row r="145" spans="1:3">
      <c r="A145" s="78">
        <v>45880</v>
      </c>
      <c r="B145" s="79" t="s">
        <v>67</v>
      </c>
      <c r="C145" s="80" t="s">
        <v>34</v>
      </c>
    </row>
    <row r="146" spans="1:3">
      <c r="A146" s="78">
        <v>45915</v>
      </c>
      <c r="B146" s="79" t="s">
        <v>5</v>
      </c>
      <c r="C146" s="80" t="s">
        <v>35</v>
      </c>
    </row>
    <row r="147" spans="1:3">
      <c r="A147" s="78">
        <v>45923</v>
      </c>
      <c r="B147" s="79" t="s">
        <v>72</v>
      </c>
      <c r="C147" s="80" t="s">
        <v>36</v>
      </c>
    </row>
    <row r="148" spans="1:3">
      <c r="A148" s="78">
        <v>45943</v>
      </c>
      <c r="B148" s="79" t="s">
        <v>5</v>
      </c>
      <c r="C148" s="80" t="s">
        <v>49</v>
      </c>
    </row>
    <row r="149" spans="1:3">
      <c r="A149" s="78">
        <v>45964</v>
      </c>
      <c r="B149" s="79" t="s">
        <v>67</v>
      </c>
      <c r="C149" s="80" t="s">
        <v>50</v>
      </c>
    </row>
    <row r="150" spans="1:3">
      <c r="A150" s="78">
        <v>45984</v>
      </c>
      <c r="B150" s="79" t="s">
        <v>69</v>
      </c>
      <c r="C150" s="80" t="s">
        <v>39</v>
      </c>
    </row>
    <row r="151" spans="1:3">
      <c r="A151" s="78">
        <v>45985</v>
      </c>
      <c r="B151" s="79" t="s">
        <v>5</v>
      </c>
      <c r="C151" s="80" t="s">
        <v>27</v>
      </c>
    </row>
    <row r="152" spans="1:3">
      <c r="A152" s="81">
        <v>46023</v>
      </c>
      <c r="B152" s="82" t="s">
        <v>70</v>
      </c>
      <c r="C152" s="83" t="s">
        <v>24</v>
      </c>
    </row>
    <row r="153" spans="1:3">
      <c r="A153" s="81">
        <v>46034</v>
      </c>
      <c r="B153" s="82" t="s">
        <v>5</v>
      </c>
      <c r="C153" s="83" t="s">
        <v>25</v>
      </c>
    </row>
    <row r="154" spans="1:3">
      <c r="A154" s="81">
        <v>46064</v>
      </c>
      <c r="B154" s="82" t="s">
        <v>66</v>
      </c>
      <c r="C154" s="83" t="s">
        <v>26</v>
      </c>
    </row>
    <row r="155" spans="1:3">
      <c r="A155" s="81">
        <v>46076</v>
      </c>
      <c r="B155" s="82" t="s">
        <v>67</v>
      </c>
      <c r="C155" s="83" t="s">
        <v>40</v>
      </c>
    </row>
    <row r="156" spans="1:3">
      <c r="A156" s="81">
        <v>46101</v>
      </c>
      <c r="B156" s="82" t="s">
        <v>73</v>
      </c>
      <c r="C156" s="83" t="s">
        <v>28</v>
      </c>
    </row>
    <row r="157" spans="1:3">
      <c r="A157" s="81">
        <v>46141</v>
      </c>
      <c r="B157" s="82" t="s">
        <v>66</v>
      </c>
      <c r="C157" s="83" t="s">
        <v>29</v>
      </c>
    </row>
    <row r="158" spans="1:3">
      <c r="A158" s="81">
        <v>46145</v>
      </c>
      <c r="B158" s="82" t="s">
        <v>74</v>
      </c>
      <c r="C158" s="83" t="s">
        <v>30</v>
      </c>
    </row>
    <row r="159" spans="1:3">
      <c r="A159" s="81">
        <v>46146</v>
      </c>
      <c r="B159" s="82" t="s">
        <v>67</v>
      </c>
      <c r="C159" s="83" t="s">
        <v>31</v>
      </c>
    </row>
    <row r="160" spans="1:3">
      <c r="A160" s="81">
        <v>46147</v>
      </c>
      <c r="B160" s="82" t="s">
        <v>68</v>
      </c>
      <c r="C160" s="83" t="s">
        <v>32</v>
      </c>
    </row>
    <row r="161" spans="1:3">
      <c r="A161" s="81">
        <v>46148</v>
      </c>
      <c r="B161" s="82" t="s">
        <v>66</v>
      </c>
      <c r="C161" s="83" t="s">
        <v>27</v>
      </c>
    </row>
    <row r="162" spans="1:3">
      <c r="A162" s="81">
        <v>46223</v>
      </c>
      <c r="B162" s="82" t="s">
        <v>67</v>
      </c>
      <c r="C162" s="83" t="s">
        <v>33</v>
      </c>
    </row>
    <row r="163" spans="1:3">
      <c r="A163" s="81">
        <v>46245</v>
      </c>
      <c r="B163" s="82" t="s">
        <v>72</v>
      </c>
      <c r="C163" s="83" t="s">
        <v>34</v>
      </c>
    </row>
    <row r="164" spans="1:3">
      <c r="A164" s="81">
        <v>46286</v>
      </c>
      <c r="B164" s="82" t="s">
        <v>67</v>
      </c>
      <c r="C164" s="83" t="s">
        <v>35</v>
      </c>
    </row>
    <row r="165" spans="1:3">
      <c r="A165" s="81">
        <v>46287</v>
      </c>
      <c r="B165" s="82" t="s">
        <v>72</v>
      </c>
      <c r="C165" s="83" t="s">
        <v>65</v>
      </c>
    </row>
    <row r="166" spans="1:3">
      <c r="A166" s="81">
        <v>46288</v>
      </c>
      <c r="B166" s="82" t="s">
        <v>66</v>
      </c>
      <c r="C166" s="83" t="s">
        <v>36</v>
      </c>
    </row>
    <row r="167" spans="1:3">
      <c r="A167" s="81">
        <v>46307</v>
      </c>
      <c r="B167" s="82" t="s">
        <v>5</v>
      </c>
      <c r="C167" s="83" t="s">
        <v>49</v>
      </c>
    </row>
    <row r="168" spans="1:3">
      <c r="A168" s="81">
        <v>46329</v>
      </c>
      <c r="B168" s="82" t="s">
        <v>72</v>
      </c>
      <c r="C168" s="83" t="s">
        <v>50</v>
      </c>
    </row>
    <row r="169" spans="1:3">
      <c r="A169" s="81">
        <v>46349</v>
      </c>
      <c r="B169" s="82" t="s">
        <v>67</v>
      </c>
      <c r="C169" s="83" t="s">
        <v>39</v>
      </c>
    </row>
    <row r="170" spans="1:3">
      <c r="A170" s="84">
        <v>46388</v>
      </c>
      <c r="B170" s="85" t="s">
        <v>73</v>
      </c>
      <c r="C170" s="86" t="s">
        <v>24</v>
      </c>
    </row>
    <row r="171" spans="1:3">
      <c r="A171" s="84">
        <v>46398</v>
      </c>
      <c r="B171" s="85" t="s">
        <v>67</v>
      </c>
      <c r="C171" s="86" t="s">
        <v>25</v>
      </c>
    </row>
    <row r="172" spans="1:3">
      <c r="A172" s="84">
        <v>46429</v>
      </c>
      <c r="B172" s="85" t="s">
        <v>70</v>
      </c>
      <c r="C172" s="86" t="s">
        <v>26</v>
      </c>
    </row>
    <row r="173" spans="1:3">
      <c r="A173" s="84">
        <v>46441</v>
      </c>
      <c r="B173" s="85" t="s">
        <v>72</v>
      </c>
      <c r="C173" s="86" t="s">
        <v>40</v>
      </c>
    </row>
    <row r="174" spans="1:3">
      <c r="A174" s="84">
        <v>46467</v>
      </c>
      <c r="B174" s="85" t="s">
        <v>69</v>
      </c>
      <c r="C174" s="86" t="s">
        <v>28</v>
      </c>
    </row>
    <row r="175" spans="1:3">
      <c r="A175" s="84">
        <v>46468</v>
      </c>
      <c r="B175" s="85" t="s">
        <v>67</v>
      </c>
      <c r="C175" s="86" t="s">
        <v>27</v>
      </c>
    </row>
    <row r="176" spans="1:3">
      <c r="A176" s="84">
        <v>46506</v>
      </c>
      <c r="B176" s="85" t="s">
        <v>70</v>
      </c>
      <c r="C176" s="86" t="s">
        <v>29</v>
      </c>
    </row>
    <row r="177" spans="1:3">
      <c r="A177" s="84">
        <v>46510</v>
      </c>
      <c r="B177" s="85" t="s">
        <v>67</v>
      </c>
      <c r="C177" s="86" t="s">
        <v>30</v>
      </c>
    </row>
    <row r="178" spans="1:3">
      <c r="A178" s="84">
        <v>46511</v>
      </c>
      <c r="B178" s="85" t="s">
        <v>68</v>
      </c>
      <c r="C178" s="86" t="s">
        <v>31</v>
      </c>
    </row>
    <row r="179" spans="1:3">
      <c r="A179" s="84">
        <v>46512</v>
      </c>
      <c r="B179" s="85" t="s">
        <v>66</v>
      </c>
      <c r="C179" s="86" t="s">
        <v>32</v>
      </c>
    </row>
    <row r="180" spans="1:3">
      <c r="A180" s="84">
        <v>46587</v>
      </c>
      <c r="B180" s="85" t="s">
        <v>5</v>
      </c>
      <c r="C180" s="86" t="s">
        <v>33</v>
      </c>
    </row>
    <row r="181" spans="1:3">
      <c r="A181" s="84">
        <v>46610</v>
      </c>
      <c r="B181" s="85" t="s">
        <v>66</v>
      </c>
      <c r="C181" s="86" t="s">
        <v>34</v>
      </c>
    </row>
    <row r="182" spans="1:3">
      <c r="A182" s="84">
        <v>46650</v>
      </c>
      <c r="B182" s="85" t="s">
        <v>5</v>
      </c>
      <c r="C182" s="86" t="s">
        <v>35</v>
      </c>
    </row>
    <row r="183" spans="1:3">
      <c r="A183" s="84">
        <v>46653</v>
      </c>
      <c r="B183" s="85" t="s">
        <v>70</v>
      </c>
      <c r="C183" s="86" t="s">
        <v>36</v>
      </c>
    </row>
    <row r="184" spans="1:3">
      <c r="A184" s="84">
        <v>46671</v>
      </c>
      <c r="B184" s="85" t="s">
        <v>5</v>
      </c>
      <c r="C184" s="86" t="s">
        <v>49</v>
      </c>
    </row>
    <row r="185" spans="1:3">
      <c r="A185" s="84">
        <v>46694</v>
      </c>
      <c r="B185" s="85" t="s">
        <v>66</v>
      </c>
      <c r="C185" s="86" t="s">
        <v>50</v>
      </c>
    </row>
    <row r="186" spans="1:3">
      <c r="A186" s="84">
        <v>46714</v>
      </c>
      <c r="B186" s="85" t="s">
        <v>68</v>
      </c>
      <c r="C186" s="86" t="s">
        <v>39</v>
      </c>
    </row>
    <row r="187" spans="1:3">
      <c r="A187" s="87">
        <v>46753</v>
      </c>
      <c r="B187" s="88" t="s">
        <v>71</v>
      </c>
      <c r="C187" s="89" t="s">
        <v>24</v>
      </c>
    </row>
    <row r="188" spans="1:3">
      <c r="A188" s="87">
        <v>46762</v>
      </c>
      <c r="B188" s="88" t="s">
        <v>5</v>
      </c>
      <c r="C188" s="89" t="s">
        <v>25</v>
      </c>
    </row>
    <row r="189" spans="1:3">
      <c r="A189" s="87">
        <v>46794</v>
      </c>
      <c r="B189" s="88" t="s">
        <v>73</v>
      </c>
      <c r="C189" s="89" t="s">
        <v>26</v>
      </c>
    </row>
    <row r="190" spans="1:3">
      <c r="A190" s="87">
        <v>46806</v>
      </c>
      <c r="B190" s="88" t="s">
        <v>66</v>
      </c>
      <c r="C190" s="89" t="s">
        <v>40</v>
      </c>
    </row>
    <row r="191" spans="1:3">
      <c r="A191" s="87">
        <v>46832</v>
      </c>
      <c r="B191" s="88" t="s">
        <v>75</v>
      </c>
      <c r="C191" s="89" t="s">
        <v>28</v>
      </c>
    </row>
    <row r="192" spans="1:3">
      <c r="A192" s="87">
        <v>46872</v>
      </c>
      <c r="B192" s="88" t="s">
        <v>71</v>
      </c>
      <c r="C192" s="89" t="s">
        <v>29</v>
      </c>
    </row>
    <row r="193" spans="1:3">
      <c r="A193" s="87">
        <v>46876</v>
      </c>
      <c r="B193" s="88" t="s">
        <v>66</v>
      </c>
      <c r="C193" s="89" t="s">
        <v>30</v>
      </c>
    </row>
    <row r="194" spans="1:3">
      <c r="A194" s="87">
        <v>46877</v>
      </c>
      <c r="B194" s="88" t="s">
        <v>70</v>
      </c>
      <c r="C194" s="89" t="s">
        <v>31</v>
      </c>
    </row>
    <row r="195" spans="1:3">
      <c r="A195" s="87">
        <v>46878</v>
      </c>
      <c r="B195" s="88" t="s">
        <v>73</v>
      </c>
      <c r="C195" s="89" t="s">
        <v>32</v>
      </c>
    </row>
    <row r="196" spans="1:3">
      <c r="A196" s="87">
        <v>46951</v>
      </c>
      <c r="B196" s="88" t="s">
        <v>5</v>
      </c>
      <c r="C196" s="89" t="s">
        <v>33</v>
      </c>
    </row>
    <row r="197" spans="1:3">
      <c r="A197" s="87">
        <v>46976</v>
      </c>
      <c r="B197" s="88" t="s">
        <v>73</v>
      </c>
      <c r="C197" s="89" t="s">
        <v>34</v>
      </c>
    </row>
    <row r="198" spans="1:3">
      <c r="A198" s="87">
        <v>47014</v>
      </c>
      <c r="B198" s="88" t="s">
        <v>5</v>
      </c>
      <c r="C198" s="89" t="s">
        <v>35</v>
      </c>
    </row>
    <row r="199" spans="1:3">
      <c r="A199" s="87">
        <v>47018</v>
      </c>
      <c r="B199" s="88" t="s">
        <v>73</v>
      </c>
      <c r="C199" s="89" t="s">
        <v>36</v>
      </c>
    </row>
    <row r="200" spans="1:3">
      <c r="A200" s="87">
        <v>47035</v>
      </c>
      <c r="B200" s="88" t="s">
        <v>5</v>
      </c>
      <c r="C200" s="89" t="s">
        <v>49</v>
      </c>
    </row>
    <row r="201" spans="1:3">
      <c r="A201" s="87">
        <v>47060</v>
      </c>
      <c r="B201" s="88" t="s">
        <v>73</v>
      </c>
      <c r="C201" s="89" t="s">
        <v>50</v>
      </c>
    </row>
    <row r="202" spans="1:3">
      <c r="A202" s="87">
        <v>47080</v>
      </c>
      <c r="B202" s="88" t="s">
        <v>70</v>
      </c>
      <c r="C202" s="89" t="s">
        <v>39</v>
      </c>
    </row>
    <row r="203" spans="1:3">
      <c r="A203" s="78">
        <v>47119</v>
      </c>
      <c r="B203" s="79" t="s">
        <v>5</v>
      </c>
      <c r="C203" s="80" t="s">
        <v>24</v>
      </c>
    </row>
    <row r="204" spans="1:3">
      <c r="A204" s="78">
        <v>47126</v>
      </c>
      <c r="B204" s="79" t="s">
        <v>5</v>
      </c>
      <c r="C204" s="80" t="s">
        <v>25</v>
      </c>
    </row>
    <row r="205" spans="1:3">
      <c r="A205" s="78">
        <v>47160</v>
      </c>
      <c r="B205" s="79" t="s">
        <v>4</v>
      </c>
      <c r="C205" s="80" t="s">
        <v>26</v>
      </c>
    </row>
    <row r="206" spans="1:3">
      <c r="A206" s="78">
        <v>47161</v>
      </c>
      <c r="B206" s="79" t="s">
        <v>67</v>
      </c>
      <c r="C206" s="80" t="s">
        <v>27</v>
      </c>
    </row>
    <row r="207" spans="1:3">
      <c r="A207" s="78">
        <v>47172</v>
      </c>
      <c r="B207" s="79" t="s">
        <v>9</v>
      </c>
      <c r="C207" s="80" t="s">
        <v>40</v>
      </c>
    </row>
    <row r="208" spans="1:3">
      <c r="A208" s="78">
        <v>47197</v>
      </c>
      <c r="B208" s="79" t="s">
        <v>72</v>
      </c>
      <c r="C208" s="80" t="s">
        <v>28</v>
      </c>
    </row>
    <row r="209" spans="1:3">
      <c r="A209" s="78">
        <v>47237</v>
      </c>
      <c r="B209" s="79" t="s">
        <v>69</v>
      </c>
      <c r="C209" s="80" t="s">
        <v>29</v>
      </c>
    </row>
    <row r="210" spans="1:3">
      <c r="A210" s="78">
        <v>47238</v>
      </c>
      <c r="B210" s="79" t="s">
        <v>67</v>
      </c>
      <c r="C210" s="80" t="s">
        <v>27</v>
      </c>
    </row>
    <row r="211" spans="1:3">
      <c r="A211" s="78">
        <v>47241</v>
      </c>
      <c r="B211" s="79" t="s">
        <v>70</v>
      </c>
      <c r="C211" s="80" t="s">
        <v>30</v>
      </c>
    </row>
    <row r="212" spans="1:3">
      <c r="A212" s="78">
        <v>47242</v>
      </c>
      <c r="B212" s="79" t="s">
        <v>73</v>
      </c>
      <c r="C212" s="80" t="s">
        <v>31</v>
      </c>
    </row>
    <row r="213" spans="1:3">
      <c r="A213" s="78">
        <v>47243</v>
      </c>
      <c r="B213" s="79" t="s">
        <v>71</v>
      </c>
      <c r="C213" s="80" t="s">
        <v>32</v>
      </c>
    </row>
    <row r="214" spans="1:3">
      <c r="A214" s="78">
        <v>47315</v>
      </c>
      <c r="B214" s="79" t="s">
        <v>5</v>
      </c>
      <c r="C214" s="80" t="s">
        <v>33</v>
      </c>
    </row>
    <row r="215" spans="1:3">
      <c r="A215" s="78">
        <v>47341</v>
      </c>
      <c r="B215" s="79" t="s">
        <v>71</v>
      </c>
      <c r="C215" s="80" t="s">
        <v>34</v>
      </c>
    </row>
    <row r="216" spans="1:3">
      <c r="A216" s="78">
        <v>47378</v>
      </c>
      <c r="B216" s="79" t="s">
        <v>5</v>
      </c>
      <c r="C216" s="80" t="s">
        <v>35</v>
      </c>
    </row>
    <row r="217" spans="1:3">
      <c r="A217" s="78">
        <v>47384</v>
      </c>
      <c r="B217" s="79" t="s">
        <v>74</v>
      </c>
      <c r="C217" s="80" t="s">
        <v>36</v>
      </c>
    </row>
    <row r="218" spans="1:3">
      <c r="A218" s="78">
        <v>47385</v>
      </c>
      <c r="B218" s="79" t="s">
        <v>5</v>
      </c>
      <c r="C218" s="80" t="s">
        <v>27</v>
      </c>
    </row>
    <row r="219" spans="1:3">
      <c r="A219" s="78">
        <v>47399</v>
      </c>
      <c r="B219" s="79" t="s">
        <v>5</v>
      </c>
      <c r="C219" s="80" t="s">
        <v>49</v>
      </c>
    </row>
    <row r="220" spans="1:3">
      <c r="A220" s="78">
        <v>47425</v>
      </c>
      <c r="B220" s="79" t="s">
        <v>71</v>
      </c>
      <c r="C220" s="80" t="s">
        <v>50</v>
      </c>
    </row>
    <row r="221" spans="1:3">
      <c r="A221" s="78">
        <v>47445</v>
      </c>
      <c r="B221" s="79" t="s">
        <v>73</v>
      </c>
      <c r="C221" s="80" t="s">
        <v>39</v>
      </c>
    </row>
    <row r="222" spans="1:3">
      <c r="A222" s="81">
        <v>47484</v>
      </c>
      <c r="B222" s="82" t="s">
        <v>68</v>
      </c>
      <c r="C222" s="83" t="s">
        <v>24</v>
      </c>
    </row>
    <row r="223" spans="1:3">
      <c r="A223" s="81">
        <v>47497</v>
      </c>
      <c r="B223" s="82" t="s">
        <v>5</v>
      </c>
      <c r="C223" s="83" t="s">
        <v>25</v>
      </c>
    </row>
    <row r="224" spans="1:3">
      <c r="A224" s="81">
        <v>47525</v>
      </c>
      <c r="B224" s="82" t="s">
        <v>75</v>
      </c>
      <c r="C224" s="83" t="s">
        <v>26</v>
      </c>
    </row>
    <row r="225" spans="1:3">
      <c r="A225" s="81">
        <v>47537</v>
      </c>
      <c r="B225" s="82" t="s">
        <v>71</v>
      </c>
      <c r="C225" s="83" t="s">
        <v>40</v>
      </c>
    </row>
    <row r="226" spans="1:3">
      <c r="A226" s="81">
        <v>47562</v>
      </c>
      <c r="B226" s="82" t="s">
        <v>7</v>
      </c>
      <c r="C226" s="83" t="s">
        <v>28</v>
      </c>
    </row>
    <row r="227" spans="1:3">
      <c r="A227" s="81">
        <v>47602</v>
      </c>
      <c r="B227" s="82" t="s">
        <v>5</v>
      </c>
      <c r="C227" s="83" t="s">
        <v>29</v>
      </c>
    </row>
    <row r="228" spans="1:3">
      <c r="A228" s="81">
        <v>47606</v>
      </c>
      <c r="B228" s="82" t="s">
        <v>9</v>
      </c>
      <c r="C228" s="83" t="s">
        <v>30</v>
      </c>
    </row>
    <row r="229" spans="1:3">
      <c r="A229" s="81">
        <v>47607</v>
      </c>
      <c r="B229" s="82" t="s">
        <v>10</v>
      </c>
      <c r="C229" s="83" t="s">
        <v>31</v>
      </c>
    </row>
    <row r="230" spans="1:3">
      <c r="A230" s="81">
        <v>47608</v>
      </c>
      <c r="B230" s="82" t="s">
        <v>4</v>
      </c>
      <c r="C230" s="83" t="s">
        <v>32</v>
      </c>
    </row>
    <row r="231" spans="1:3">
      <c r="A231" s="81">
        <v>47609</v>
      </c>
      <c r="B231" s="82" t="s">
        <v>5</v>
      </c>
      <c r="C231" s="83" t="s">
        <v>27</v>
      </c>
    </row>
    <row r="232" spans="1:3">
      <c r="A232" s="81">
        <v>47679</v>
      </c>
      <c r="B232" s="82" t="s">
        <v>5</v>
      </c>
      <c r="C232" s="83" t="s">
        <v>33</v>
      </c>
    </row>
    <row r="233" spans="1:3">
      <c r="A233" s="81">
        <v>47706</v>
      </c>
      <c r="B233" s="82" t="s">
        <v>4</v>
      </c>
      <c r="C233" s="83" t="s">
        <v>34</v>
      </c>
    </row>
    <row r="234" spans="1:3">
      <c r="A234" s="81">
        <v>47707</v>
      </c>
      <c r="B234" s="82" t="s">
        <v>5</v>
      </c>
      <c r="C234" s="83" t="s">
        <v>27</v>
      </c>
    </row>
    <row r="235" spans="1:3">
      <c r="A235" s="81">
        <v>47742</v>
      </c>
      <c r="B235" s="82" t="s">
        <v>5</v>
      </c>
      <c r="C235" s="83" t="s">
        <v>35</v>
      </c>
    </row>
    <row r="236" spans="1:3">
      <c r="A236" s="81">
        <v>47749</v>
      </c>
      <c r="B236" s="82" t="s">
        <v>5</v>
      </c>
      <c r="C236" s="83" t="s">
        <v>36</v>
      </c>
    </row>
    <row r="237" spans="1:3">
      <c r="A237" s="81">
        <v>47770</v>
      </c>
      <c r="B237" s="82" t="s">
        <v>5</v>
      </c>
      <c r="C237" s="83" t="s">
        <v>49</v>
      </c>
    </row>
    <row r="238" spans="1:3">
      <c r="A238" s="81">
        <v>47790</v>
      </c>
      <c r="B238" s="82" t="s">
        <v>4</v>
      </c>
      <c r="C238" s="83" t="s">
        <v>50</v>
      </c>
    </row>
    <row r="239" spans="1:3">
      <c r="A239" s="81">
        <v>47791</v>
      </c>
      <c r="B239" s="82" t="s">
        <v>5</v>
      </c>
      <c r="C239" s="83" t="s">
        <v>27</v>
      </c>
    </row>
    <row r="240" spans="1:3">
      <c r="A240" s="81">
        <v>47810</v>
      </c>
      <c r="B240" s="82" t="s">
        <v>10</v>
      </c>
      <c r="C240" s="83" t="s">
        <v>39</v>
      </c>
    </row>
  </sheetData>
  <autoFilter ref="A1:E132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W274"/>
  <sheetViews>
    <sheetView view="pageBreakPreview" topLeftCell="A64" zoomScaleNormal="100" zoomScaleSheetLayoutView="100" workbookViewId="0">
      <selection activeCell="F54" sqref="F54"/>
    </sheetView>
  </sheetViews>
  <sheetFormatPr defaultColWidth="9" defaultRowHeight="13.5" outlineLevelRow="1"/>
  <cols>
    <col min="1" max="1" width="2.625" style="2" customWidth="1"/>
    <col min="2" max="33" width="5.875" style="12" customWidth="1"/>
    <col min="34" max="34" width="9.125" style="2" customWidth="1"/>
    <col min="35" max="38" width="4.625" style="2" customWidth="1"/>
    <col min="39" max="39" width="2.625" style="2" customWidth="1"/>
    <col min="40" max="43" width="4.625" style="8" customWidth="1"/>
    <col min="44" max="44" width="4.625" customWidth="1"/>
    <col min="45" max="45" width="4.625" style="8" customWidth="1"/>
    <col min="46" max="46" width="4.625" customWidth="1"/>
    <col min="47" max="47" width="5.25" style="2" customWidth="1"/>
    <col min="48" max="48" width="5.25" style="2" bestFit="1" customWidth="1"/>
    <col min="49" max="16384" width="9" style="2"/>
  </cols>
  <sheetData>
    <row r="1" spans="2:49" customFormat="1" ht="24">
      <c r="B1" s="11" t="s">
        <v>80</v>
      </c>
      <c r="C1" s="12"/>
      <c r="D1" s="12"/>
      <c r="E1" s="12"/>
      <c r="F1" s="12"/>
      <c r="G1" s="12"/>
      <c r="H1" s="12"/>
      <c r="I1" s="12"/>
      <c r="J1" s="12"/>
      <c r="K1" s="12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1"/>
      <c r="AC1" s="12"/>
      <c r="AD1" s="12"/>
      <c r="AE1" s="12"/>
      <c r="AF1" s="12"/>
      <c r="AG1" s="12"/>
      <c r="AI1" s="61" t="s">
        <v>48</v>
      </c>
      <c r="AJ1" s="60"/>
      <c r="AK1" s="60"/>
      <c r="AL1" s="60"/>
      <c r="AM1" s="32"/>
      <c r="AN1" s="7"/>
      <c r="AO1" s="7"/>
      <c r="AP1" s="7"/>
      <c r="AQ1" s="7"/>
      <c r="AS1" s="7"/>
    </row>
    <row r="2" spans="2:49" customFormat="1" ht="24">
      <c r="B2" s="65"/>
      <c r="C2" s="65"/>
      <c r="D2" s="66"/>
      <c r="E2" s="66"/>
      <c r="F2" s="102"/>
      <c r="G2" s="102"/>
      <c r="H2" s="102"/>
      <c r="I2" s="102"/>
      <c r="J2" s="102"/>
      <c r="K2" s="72"/>
      <c r="L2" s="66"/>
      <c r="M2" s="66"/>
      <c r="N2" s="66"/>
      <c r="O2" s="66"/>
      <c r="P2" s="66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12"/>
      <c r="AG2" s="12"/>
      <c r="AI2" s="60"/>
      <c r="AJ2" s="60"/>
      <c r="AK2" s="60"/>
      <c r="AL2" s="60"/>
      <c r="AM2" s="32"/>
      <c r="AN2" s="7"/>
      <c r="AO2" s="7"/>
      <c r="AP2" s="7"/>
      <c r="AQ2" s="7"/>
      <c r="AS2" s="7"/>
    </row>
    <row r="3" spans="2:49" customFormat="1" ht="24">
      <c r="B3" s="103" t="s">
        <v>59</v>
      </c>
      <c r="C3" s="103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2"/>
      <c r="AG3" s="12"/>
      <c r="AM3" s="32"/>
      <c r="AN3" s="10"/>
      <c r="AO3" s="10"/>
      <c r="AP3" s="7"/>
      <c r="AQ3" s="7"/>
      <c r="AS3" s="7"/>
    </row>
    <row r="4" spans="2:49" customFormat="1" ht="24">
      <c r="B4" s="103" t="s">
        <v>60</v>
      </c>
      <c r="C4" s="103"/>
      <c r="D4" s="105">
        <v>2025</v>
      </c>
      <c r="E4" s="105"/>
      <c r="F4" s="106">
        <v>5</v>
      </c>
      <c r="G4" s="106"/>
      <c r="H4" s="107">
        <v>8</v>
      </c>
      <c r="I4" s="107"/>
      <c r="J4" s="73" t="s">
        <v>62</v>
      </c>
      <c r="K4" s="105">
        <v>2026</v>
      </c>
      <c r="L4" s="105"/>
      <c r="M4" s="106">
        <v>1</v>
      </c>
      <c r="N4" s="106"/>
      <c r="O4" s="107">
        <v>29</v>
      </c>
      <c r="P4" s="107"/>
      <c r="Q4" s="67"/>
      <c r="R4" s="67"/>
      <c r="S4" s="67"/>
      <c r="T4" s="67"/>
      <c r="U4" s="67"/>
      <c r="V4" s="67"/>
      <c r="W4" s="67"/>
      <c r="X4" s="68"/>
      <c r="Y4" s="68"/>
      <c r="Z4" s="68"/>
      <c r="AA4" s="67"/>
      <c r="AB4" s="67"/>
      <c r="AC4" s="67"/>
      <c r="AD4" s="67"/>
      <c r="AE4" s="67"/>
      <c r="AF4" s="12"/>
      <c r="AG4" s="12"/>
      <c r="AM4" s="32"/>
      <c r="AN4" s="7"/>
      <c r="AO4" s="7"/>
      <c r="AP4" s="7"/>
      <c r="AQ4" s="7"/>
      <c r="AS4" s="7"/>
    </row>
    <row r="5" spans="2:49" ht="14.25" customHeight="1" thickBot="1">
      <c r="AM5" s="32"/>
      <c r="AR5" s="2"/>
      <c r="AT5" s="2"/>
    </row>
    <row r="6" spans="2:49" ht="12" customHeight="1">
      <c r="B6" s="13" t="s">
        <v>0</v>
      </c>
      <c r="C6" s="93">
        <f>DATE(D4,F4,1)</f>
        <v>45778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5"/>
      <c r="AH6" s="96" t="s">
        <v>19</v>
      </c>
      <c r="AI6" s="98" t="s">
        <v>12</v>
      </c>
      <c r="AJ6" s="99"/>
      <c r="AK6" s="100" t="s">
        <v>11</v>
      </c>
      <c r="AL6" s="100"/>
      <c r="AM6" s="32"/>
      <c r="AN6" s="101" t="s">
        <v>17</v>
      </c>
      <c r="AO6" s="101" t="s">
        <v>20</v>
      </c>
      <c r="AP6" s="101" t="s">
        <v>21</v>
      </c>
      <c r="AQ6" s="101" t="s">
        <v>18</v>
      </c>
      <c r="AR6" s="101" t="s">
        <v>22</v>
      </c>
      <c r="AS6" s="101" t="s">
        <v>55</v>
      </c>
      <c r="AT6" s="101" t="s">
        <v>56</v>
      </c>
    </row>
    <row r="7" spans="2:49" ht="12" customHeight="1">
      <c r="B7" s="14" t="s">
        <v>1</v>
      </c>
      <c r="C7" s="15">
        <f>+C6</f>
        <v>45778</v>
      </c>
      <c r="D7" s="15">
        <f>IF(C7="","",IF(MONTH(C7+1)-MONTH(C7)=0,C7+1,""))</f>
        <v>45779</v>
      </c>
      <c r="E7" s="15">
        <f t="shared" ref="E7:AG7" si="0">IF(D7="","",IF(MONTH(D7+1)-MONTH(D7)=0,D7+1,""))</f>
        <v>45780</v>
      </c>
      <c r="F7" s="15">
        <f t="shared" si="0"/>
        <v>45781</v>
      </c>
      <c r="G7" s="15">
        <f t="shared" si="0"/>
        <v>45782</v>
      </c>
      <c r="H7" s="15">
        <f t="shared" si="0"/>
        <v>45783</v>
      </c>
      <c r="I7" s="15">
        <f t="shared" si="0"/>
        <v>45784</v>
      </c>
      <c r="J7" s="15">
        <f t="shared" si="0"/>
        <v>45785</v>
      </c>
      <c r="K7" s="15">
        <f t="shared" si="0"/>
        <v>45786</v>
      </c>
      <c r="L7" s="15">
        <f t="shared" si="0"/>
        <v>45787</v>
      </c>
      <c r="M7" s="15">
        <f t="shared" si="0"/>
        <v>45788</v>
      </c>
      <c r="N7" s="15">
        <f t="shared" si="0"/>
        <v>45789</v>
      </c>
      <c r="O7" s="15">
        <f t="shared" si="0"/>
        <v>45790</v>
      </c>
      <c r="P7" s="15">
        <f t="shared" si="0"/>
        <v>45791</v>
      </c>
      <c r="Q7" s="15">
        <f t="shared" si="0"/>
        <v>45792</v>
      </c>
      <c r="R7" s="15">
        <f t="shared" si="0"/>
        <v>45793</v>
      </c>
      <c r="S7" s="15">
        <f t="shared" si="0"/>
        <v>45794</v>
      </c>
      <c r="T7" s="15">
        <f t="shared" si="0"/>
        <v>45795</v>
      </c>
      <c r="U7" s="15">
        <f t="shared" si="0"/>
        <v>45796</v>
      </c>
      <c r="V7" s="15">
        <f t="shared" si="0"/>
        <v>45797</v>
      </c>
      <c r="W7" s="15">
        <f t="shared" si="0"/>
        <v>45798</v>
      </c>
      <c r="X7" s="15">
        <f t="shared" si="0"/>
        <v>45799</v>
      </c>
      <c r="Y7" s="15">
        <f t="shared" si="0"/>
        <v>45800</v>
      </c>
      <c r="Z7" s="15">
        <f t="shared" si="0"/>
        <v>45801</v>
      </c>
      <c r="AA7" s="15">
        <f t="shared" si="0"/>
        <v>45802</v>
      </c>
      <c r="AB7" s="15">
        <f t="shared" si="0"/>
        <v>45803</v>
      </c>
      <c r="AC7" s="15">
        <f t="shared" si="0"/>
        <v>45804</v>
      </c>
      <c r="AD7" s="15">
        <f t="shared" si="0"/>
        <v>45805</v>
      </c>
      <c r="AE7" s="15">
        <f t="shared" si="0"/>
        <v>45806</v>
      </c>
      <c r="AF7" s="15">
        <f t="shared" si="0"/>
        <v>45807</v>
      </c>
      <c r="AG7" s="15">
        <f t="shared" si="0"/>
        <v>45808</v>
      </c>
      <c r="AH7" s="97"/>
      <c r="AI7" s="98"/>
      <c r="AJ7" s="99"/>
      <c r="AK7" s="100"/>
      <c r="AL7" s="100"/>
      <c r="AM7" s="32"/>
      <c r="AN7" s="101"/>
      <c r="AO7" s="101"/>
      <c r="AP7" s="101"/>
      <c r="AQ7" s="101"/>
      <c r="AR7" s="101"/>
      <c r="AS7" s="101"/>
      <c r="AT7" s="101"/>
    </row>
    <row r="8" spans="2:49" ht="12" customHeight="1">
      <c r="B8" s="14" t="s">
        <v>2</v>
      </c>
      <c r="C8" s="52">
        <f>+C7</f>
        <v>45778</v>
      </c>
      <c r="D8" s="52">
        <f t="shared" ref="D8:AG8" si="1">+D7</f>
        <v>45779</v>
      </c>
      <c r="E8" s="52">
        <f t="shared" si="1"/>
        <v>45780</v>
      </c>
      <c r="F8" s="52">
        <f t="shared" si="1"/>
        <v>45781</v>
      </c>
      <c r="G8" s="52">
        <f t="shared" si="1"/>
        <v>45782</v>
      </c>
      <c r="H8" s="52">
        <f t="shared" si="1"/>
        <v>45783</v>
      </c>
      <c r="I8" s="52">
        <f t="shared" si="1"/>
        <v>45784</v>
      </c>
      <c r="J8" s="52">
        <f t="shared" si="1"/>
        <v>45785</v>
      </c>
      <c r="K8" s="52">
        <f t="shared" si="1"/>
        <v>45786</v>
      </c>
      <c r="L8" s="52">
        <f t="shared" si="1"/>
        <v>45787</v>
      </c>
      <c r="M8" s="52">
        <f t="shared" si="1"/>
        <v>45788</v>
      </c>
      <c r="N8" s="52">
        <f t="shared" si="1"/>
        <v>45789</v>
      </c>
      <c r="O8" s="52">
        <f t="shared" si="1"/>
        <v>45790</v>
      </c>
      <c r="P8" s="52">
        <f t="shared" si="1"/>
        <v>45791</v>
      </c>
      <c r="Q8" s="52">
        <f t="shared" si="1"/>
        <v>45792</v>
      </c>
      <c r="R8" s="52">
        <f t="shared" si="1"/>
        <v>45793</v>
      </c>
      <c r="S8" s="52">
        <f t="shared" si="1"/>
        <v>45794</v>
      </c>
      <c r="T8" s="52">
        <f t="shared" si="1"/>
        <v>45795</v>
      </c>
      <c r="U8" s="52">
        <f t="shared" si="1"/>
        <v>45796</v>
      </c>
      <c r="V8" s="52">
        <f t="shared" si="1"/>
        <v>45797</v>
      </c>
      <c r="W8" s="52">
        <f t="shared" si="1"/>
        <v>45798</v>
      </c>
      <c r="X8" s="52">
        <f t="shared" si="1"/>
        <v>45799</v>
      </c>
      <c r="Y8" s="52">
        <f t="shared" si="1"/>
        <v>45800</v>
      </c>
      <c r="Z8" s="52">
        <f t="shared" si="1"/>
        <v>45801</v>
      </c>
      <c r="AA8" s="52">
        <f t="shared" si="1"/>
        <v>45802</v>
      </c>
      <c r="AB8" s="52">
        <f t="shared" si="1"/>
        <v>45803</v>
      </c>
      <c r="AC8" s="52">
        <f t="shared" si="1"/>
        <v>45804</v>
      </c>
      <c r="AD8" s="52">
        <f t="shared" si="1"/>
        <v>45805</v>
      </c>
      <c r="AE8" s="52">
        <f t="shared" si="1"/>
        <v>45806</v>
      </c>
      <c r="AF8" s="52">
        <f t="shared" si="1"/>
        <v>45807</v>
      </c>
      <c r="AG8" s="52">
        <f t="shared" si="1"/>
        <v>45808</v>
      </c>
      <c r="AH8" s="108"/>
      <c r="AI8" s="111" t="s">
        <v>42</v>
      </c>
      <c r="AJ8" s="112" t="s">
        <v>13</v>
      </c>
      <c r="AK8" s="113" t="s">
        <v>42</v>
      </c>
      <c r="AL8" s="114" t="s">
        <v>14</v>
      </c>
      <c r="AM8" s="32"/>
      <c r="AN8" s="101"/>
      <c r="AO8" s="101"/>
      <c r="AP8" s="101"/>
      <c r="AQ8" s="101"/>
      <c r="AR8" s="101"/>
      <c r="AS8" s="101"/>
      <c r="AT8" s="101"/>
    </row>
    <row r="9" spans="2:49" s="3" customFormat="1" ht="68.099999999999994" customHeight="1">
      <c r="B9" s="39" t="s">
        <v>3</v>
      </c>
      <c r="C9" s="69" t="str">
        <f>IFERROR(VLOOKUP(C7,定義!A:C,3,FALSE),"")</f>
        <v/>
      </c>
      <c r="D9" s="69" t="str">
        <f>IFERROR(VLOOKUP(D7,定義!A:C,3,FALSE),"")</f>
        <v/>
      </c>
      <c r="E9" s="69" t="str">
        <f>IFERROR(VLOOKUP(E7,定義!A:C,3,FALSE),"")</f>
        <v>憲法記念日</v>
      </c>
      <c r="F9" s="69" t="str">
        <f>IFERROR(VLOOKUP(F7,定義!A:C,3,FALSE),"")</f>
        <v>みどりの日</v>
      </c>
      <c r="G9" s="69" t="str">
        <f>IFERROR(VLOOKUP(G7,定義!A:C,3,FALSE),"")</f>
        <v>こどもの日</v>
      </c>
      <c r="H9" s="69" t="str">
        <f>IFERROR(VLOOKUP(H7,定義!A:C,3,FALSE),"")</f>
        <v>振替休日</v>
      </c>
      <c r="I9" s="69" t="str">
        <f>IFERROR(VLOOKUP(I7,定義!A:C,3,FALSE),"")</f>
        <v/>
      </c>
      <c r="J9" s="69" t="str">
        <f>IFERROR(VLOOKUP(J7,定義!A:C,3,FALSE),"")</f>
        <v/>
      </c>
      <c r="K9" s="69" t="str">
        <f>IFERROR(VLOOKUP(K7,定義!A:C,3,FALSE),"")</f>
        <v/>
      </c>
      <c r="L9" s="69" t="str">
        <f>IFERROR(VLOOKUP(L7,定義!A:C,3,FALSE),"")</f>
        <v/>
      </c>
      <c r="M9" s="69" t="str">
        <f>IFERROR(VLOOKUP(M7,定義!A:C,3,FALSE),"")</f>
        <v/>
      </c>
      <c r="N9" s="69" t="str">
        <f>IFERROR(VLOOKUP(N7,定義!A:C,3,FALSE),"")</f>
        <v/>
      </c>
      <c r="O9" s="69" t="str">
        <f>IFERROR(VLOOKUP(O7,定義!A:C,3,FALSE),"")</f>
        <v/>
      </c>
      <c r="P9" s="69" t="str">
        <f>IFERROR(VLOOKUP(P7,定義!A:C,3,FALSE),"")</f>
        <v/>
      </c>
      <c r="Q9" s="69" t="str">
        <f>IFERROR(VLOOKUP(Q7,定義!A:C,3,FALSE),"")</f>
        <v/>
      </c>
      <c r="R9" s="69" t="str">
        <f>IFERROR(VLOOKUP(R7,定義!A:C,3,FALSE),"")</f>
        <v/>
      </c>
      <c r="S9" s="69" t="str">
        <f>IFERROR(VLOOKUP(S7,定義!A:C,3,FALSE),"")</f>
        <v/>
      </c>
      <c r="T9" s="69" t="str">
        <f>IFERROR(VLOOKUP(T7,定義!A:C,3,FALSE),"")</f>
        <v/>
      </c>
      <c r="U9" s="69" t="str">
        <f>IFERROR(VLOOKUP(U7,定義!A:C,3,FALSE),"")</f>
        <v/>
      </c>
      <c r="V9" s="69" t="str">
        <f>IFERROR(VLOOKUP(V7,定義!A:C,3,FALSE),"")</f>
        <v/>
      </c>
      <c r="W9" s="69" t="str">
        <f>IFERROR(VLOOKUP(W7,定義!A:C,3,FALSE),"")</f>
        <v/>
      </c>
      <c r="X9" s="69" t="str">
        <f>IFERROR(VLOOKUP(X7,定義!A:C,3,FALSE),"")</f>
        <v/>
      </c>
      <c r="Y9" s="69" t="str">
        <f>IFERROR(VLOOKUP(Y7,定義!A:C,3,FALSE),"")</f>
        <v/>
      </c>
      <c r="Z9" s="70" t="str">
        <f>IFERROR(VLOOKUP(Z7,定義!A:C,3,FALSE),"")</f>
        <v/>
      </c>
      <c r="AA9" s="69" t="str">
        <f>IFERROR(VLOOKUP(AA7,定義!A:C,3,FALSE),"")</f>
        <v/>
      </c>
      <c r="AB9" s="69" t="str">
        <f>IFERROR(VLOOKUP(AB7,定義!A:C,3,FALSE),"")</f>
        <v/>
      </c>
      <c r="AC9" s="69" t="str">
        <f>IFERROR(VLOOKUP(AC7,定義!A:C,3,FALSE),"")</f>
        <v/>
      </c>
      <c r="AD9" s="69" t="str">
        <f>IFERROR(VLOOKUP(AD7,定義!A:C,3,FALSE),"")</f>
        <v/>
      </c>
      <c r="AE9" s="69" t="str">
        <f>IFERROR(VLOOKUP(AE7,定義!A:C,3,FALSE),"")</f>
        <v/>
      </c>
      <c r="AF9" s="69" t="str">
        <f>IFERROR(VLOOKUP(AF7,定義!A:C,3,FALSE),"")</f>
        <v/>
      </c>
      <c r="AG9" s="69" t="str">
        <f>IFERROR(VLOOKUP(AG7,定義!A:C,3,FALSE),"")</f>
        <v/>
      </c>
      <c r="AH9" s="109"/>
      <c r="AI9" s="111"/>
      <c r="AJ9" s="112"/>
      <c r="AK9" s="113"/>
      <c r="AL9" s="114"/>
      <c r="AM9" s="32"/>
      <c r="AN9" s="101"/>
      <c r="AO9" s="101"/>
      <c r="AP9" s="101"/>
      <c r="AQ9" s="101"/>
      <c r="AR9" s="101"/>
      <c r="AS9" s="101"/>
      <c r="AT9" s="101"/>
      <c r="AU9" s="2"/>
      <c r="AW9" s="2"/>
    </row>
    <row r="10" spans="2:49" s="3" customFormat="1" ht="27.95" customHeight="1">
      <c r="B10" s="40" t="str">
        <f>IF($F$2="受注者希望型","－","休日
計画")</f>
        <v>休日
計画</v>
      </c>
      <c r="C10" s="34"/>
      <c r="D10" s="34"/>
      <c r="E10" s="34"/>
      <c r="F10" s="34"/>
      <c r="G10" s="34"/>
      <c r="H10" s="34"/>
      <c r="I10" s="35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6"/>
      <c r="AA10" s="34"/>
      <c r="AB10" s="34"/>
      <c r="AC10" s="34"/>
      <c r="AD10" s="34"/>
      <c r="AE10" s="34"/>
      <c r="AF10" s="34"/>
      <c r="AG10" s="34"/>
      <c r="AH10" s="109"/>
      <c r="AI10" s="57">
        <f>AS10</f>
        <v>0</v>
      </c>
      <c r="AJ10" s="46">
        <f>IFERROR(AI10/AO10,"")</f>
        <v>0</v>
      </c>
      <c r="AK10" s="56">
        <f>AT10</f>
        <v>0</v>
      </c>
      <c r="AL10" s="48">
        <f>IFERROR(AK10/AP10,"")</f>
        <v>0</v>
      </c>
      <c r="AM10" s="32"/>
      <c r="AN10" s="101">
        <f>COUNT(C7:AG7)</f>
        <v>31</v>
      </c>
      <c r="AO10" s="101">
        <f>AN10-AH8</f>
        <v>31</v>
      </c>
      <c r="AP10" s="101">
        <f>SUM(AO$6:AO11)</f>
        <v>31</v>
      </c>
      <c r="AQ10" s="101">
        <f>COUNTIF(C11:AG11,"○")</f>
        <v>0</v>
      </c>
      <c r="AR10" s="101">
        <f>SUM(AQ$6:AQ11)</f>
        <v>0</v>
      </c>
      <c r="AS10" s="101">
        <f>COUNTIF(C10:AG10,"○")</f>
        <v>0</v>
      </c>
      <c r="AT10" s="101">
        <f>SUM(AS$6:AS11)</f>
        <v>0</v>
      </c>
      <c r="AU10" s="2"/>
      <c r="AW10" s="2"/>
    </row>
    <row r="11" spans="2:49" s="4" customFormat="1" ht="27.95" customHeight="1" thickBot="1">
      <c r="B11" s="38" t="s">
        <v>52</v>
      </c>
      <c r="C11" s="16"/>
      <c r="D11" s="16"/>
      <c r="E11" s="16"/>
      <c r="F11" s="16"/>
      <c r="G11" s="16"/>
      <c r="H11" s="16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7"/>
      <c r="AA11" s="16"/>
      <c r="AB11" s="16"/>
      <c r="AC11" s="16"/>
      <c r="AD11" s="16"/>
      <c r="AE11" s="16"/>
      <c r="AF11" s="16"/>
      <c r="AG11" s="16"/>
      <c r="AH11" s="110"/>
      <c r="AI11" s="57">
        <f>AQ10</f>
        <v>0</v>
      </c>
      <c r="AJ11" s="46">
        <f>IFERROR(AI11/AO10,"")</f>
        <v>0</v>
      </c>
      <c r="AK11" s="56">
        <f>AR10</f>
        <v>0</v>
      </c>
      <c r="AL11" s="48">
        <f>IFERROR(AK11/AP10,"")</f>
        <v>0</v>
      </c>
      <c r="AM11" s="32"/>
      <c r="AN11" s="101"/>
      <c r="AO11" s="101"/>
      <c r="AP11" s="101"/>
      <c r="AQ11" s="101"/>
      <c r="AR11" s="101"/>
      <c r="AS11" s="101"/>
      <c r="AT11" s="101"/>
      <c r="AU11" s="2"/>
      <c r="AW11" s="2"/>
    </row>
    <row r="12" spans="2:49" ht="14.25" customHeight="1" thickBot="1">
      <c r="AM12" s="32"/>
      <c r="AR12" s="8"/>
      <c r="AT12" s="8"/>
    </row>
    <row r="13" spans="2:49" ht="12" customHeight="1">
      <c r="B13" s="13" t="s">
        <v>0</v>
      </c>
      <c r="C13" s="93">
        <f>DATE(YEAR(C6),MONTH(C6)+1,DAY(C6))</f>
        <v>45809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5"/>
      <c r="AH13" s="115" t="s">
        <v>19</v>
      </c>
      <c r="AI13" s="98" t="s">
        <v>12</v>
      </c>
      <c r="AJ13" s="99"/>
      <c r="AK13" s="100" t="s">
        <v>11</v>
      </c>
      <c r="AL13" s="100"/>
      <c r="AM13" s="32"/>
      <c r="AN13" s="101" t="s">
        <v>17</v>
      </c>
      <c r="AO13" s="101" t="s">
        <v>20</v>
      </c>
      <c r="AP13" s="101" t="s">
        <v>21</v>
      </c>
      <c r="AQ13" s="101" t="s">
        <v>18</v>
      </c>
      <c r="AR13" s="101" t="s">
        <v>22</v>
      </c>
      <c r="AS13" s="101" t="s">
        <v>55</v>
      </c>
      <c r="AT13" s="101" t="s">
        <v>56</v>
      </c>
    </row>
    <row r="14" spans="2:49" ht="12" customHeight="1">
      <c r="B14" s="14" t="s">
        <v>1</v>
      </c>
      <c r="C14" s="15">
        <f>+C13</f>
        <v>45809</v>
      </c>
      <c r="D14" s="15">
        <f>IF(C14="","",IF(MONTH(C14+1)-MONTH(C14)=0,C14+1,""))</f>
        <v>45810</v>
      </c>
      <c r="E14" s="15">
        <f t="shared" ref="E14:AG14" si="2">IF(D14="","",IF(MONTH(D14+1)-MONTH(D14)=0,D14+1,""))</f>
        <v>45811</v>
      </c>
      <c r="F14" s="15">
        <f t="shared" si="2"/>
        <v>45812</v>
      </c>
      <c r="G14" s="15">
        <f t="shared" si="2"/>
        <v>45813</v>
      </c>
      <c r="H14" s="15">
        <f t="shared" si="2"/>
        <v>45814</v>
      </c>
      <c r="I14" s="15">
        <f t="shared" si="2"/>
        <v>45815</v>
      </c>
      <c r="J14" s="15">
        <f t="shared" si="2"/>
        <v>45816</v>
      </c>
      <c r="K14" s="15">
        <f t="shared" si="2"/>
        <v>45817</v>
      </c>
      <c r="L14" s="15">
        <f t="shared" si="2"/>
        <v>45818</v>
      </c>
      <c r="M14" s="15">
        <f t="shared" si="2"/>
        <v>45819</v>
      </c>
      <c r="N14" s="15">
        <f t="shared" si="2"/>
        <v>45820</v>
      </c>
      <c r="O14" s="15">
        <f t="shared" si="2"/>
        <v>45821</v>
      </c>
      <c r="P14" s="15">
        <f t="shared" si="2"/>
        <v>45822</v>
      </c>
      <c r="Q14" s="15">
        <f t="shared" si="2"/>
        <v>45823</v>
      </c>
      <c r="R14" s="15">
        <f t="shared" si="2"/>
        <v>45824</v>
      </c>
      <c r="S14" s="15">
        <f t="shared" si="2"/>
        <v>45825</v>
      </c>
      <c r="T14" s="15">
        <f t="shared" si="2"/>
        <v>45826</v>
      </c>
      <c r="U14" s="15">
        <f t="shared" si="2"/>
        <v>45827</v>
      </c>
      <c r="V14" s="15">
        <f t="shared" si="2"/>
        <v>45828</v>
      </c>
      <c r="W14" s="15">
        <f t="shared" si="2"/>
        <v>45829</v>
      </c>
      <c r="X14" s="15">
        <f t="shared" si="2"/>
        <v>45830</v>
      </c>
      <c r="Y14" s="15">
        <f t="shared" si="2"/>
        <v>45831</v>
      </c>
      <c r="Z14" s="15">
        <f t="shared" si="2"/>
        <v>45832</v>
      </c>
      <c r="AA14" s="15">
        <f t="shared" si="2"/>
        <v>45833</v>
      </c>
      <c r="AB14" s="15">
        <f t="shared" si="2"/>
        <v>45834</v>
      </c>
      <c r="AC14" s="15">
        <f t="shared" si="2"/>
        <v>45835</v>
      </c>
      <c r="AD14" s="15">
        <f t="shared" si="2"/>
        <v>45836</v>
      </c>
      <c r="AE14" s="15">
        <f t="shared" si="2"/>
        <v>45837</v>
      </c>
      <c r="AF14" s="15">
        <f t="shared" si="2"/>
        <v>45838</v>
      </c>
      <c r="AG14" s="15" t="str">
        <f t="shared" si="2"/>
        <v/>
      </c>
      <c r="AH14" s="116"/>
      <c r="AI14" s="98"/>
      <c r="AJ14" s="99"/>
      <c r="AK14" s="100"/>
      <c r="AL14" s="100"/>
      <c r="AM14" s="32"/>
      <c r="AN14" s="101"/>
      <c r="AO14" s="101"/>
      <c r="AP14" s="101"/>
      <c r="AQ14" s="101"/>
      <c r="AR14" s="101"/>
      <c r="AS14" s="101"/>
      <c r="AT14" s="101"/>
    </row>
    <row r="15" spans="2:49" ht="12" customHeight="1">
      <c r="B15" s="14" t="s">
        <v>2</v>
      </c>
      <c r="C15" s="52">
        <f>+C14</f>
        <v>45809</v>
      </c>
      <c r="D15" s="52">
        <f t="shared" ref="D15:AG15" si="3">+D14</f>
        <v>45810</v>
      </c>
      <c r="E15" s="52">
        <f t="shared" si="3"/>
        <v>45811</v>
      </c>
      <c r="F15" s="52">
        <f t="shared" si="3"/>
        <v>45812</v>
      </c>
      <c r="G15" s="52">
        <f t="shared" si="3"/>
        <v>45813</v>
      </c>
      <c r="H15" s="52">
        <f t="shared" si="3"/>
        <v>45814</v>
      </c>
      <c r="I15" s="52">
        <f t="shared" si="3"/>
        <v>45815</v>
      </c>
      <c r="J15" s="52">
        <f t="shared" si="3"/>
        <v>45816</v>
      </c>
      <c r="K15" s="52">
        <f t="shared" si="3"/>
        <v>45817</v>
      </c>
      <c r="L15" s="52">
        <f t="shared" si="3"/>
        <v>45818</v>
      </c>
      <c r="M15" s="52">
        <f t="shared" si="3"/>
        <v>45819</v>
      </c>
      <c r="N15" s="52">
        <f t="shared" si="3"/>
        <v>45820</v>
      </c>
      <c r="O15" s="52">
        <f t="shared" si="3"/>
        <v>45821</v>
      </c>
      <c r="P15" s="52">
        <f t="shared" si="3"/>
        <v>45822</v>
      </c>
      <c r="Q15" s="52">
        <f t="shared" si="3"/>
        <v>45823</v>
      </c>
      <c r="R15" s="52">
        <f t="shared" si="3"/>
        <v>45824</v>
      </c>
      <c r="S15" s="52">
        <f t="shared" si="3"/>
        <v>45825</v>
      </c>
      <c r="T15" s="52">
        <f t="shared" si="3"/>
        <v>45826</v>
      </c>
      <c r="U15" s="52">
        <f t="shared" si="3"/>
        <v>45827</v>
      </c>
      <c r="V15" s="52">
        <f t="shared" si="3"/>
        <v>45828</v>
      </c>
      <c r="W15" s="52">
        <f t="shared" si="3"/>
        <v>45829</v>
      </c>
      <c r="X15" s="52">
        <f t="shared" si="3"/>
        <v>45830</v>
      </c>
      <c r="Y15" s="52">
        <f t="shared" si="3"/>
        <v>45831</v>
      </c>
      <c r="Z15" s="52">
        <f t="shared" si="3"/>
        <v>45832</v>
      </c>
      <c r="AA15" s="52">
        <f t="shared" si="3"/>
        <v>45833</v>
      </c>
      <c r="AB15" s="52">
        <f t="shared" si="3"/>
        <v>45834</v>
      </c>
      <c r="AC15" s="52">
        <f t="shared" si="3"/>
        <v>45835</v>
      </c>
      <c r="AD15" s="52">
        <f t="shared" si="3"/>
        <v>45836</v>
      </c>
      <c r="AE15" s="52">
        <f t="shared" si="3"/>
        <v>45837</v>
      </c>
      <c r="AF15" s="52">
        <f t="shared" si="3"/>
        <v>45838</v>
      </c>
      <c r="AG15" s="52" t="str">
        <f t="shared" si="3"/>
        <v/>
      </c>
      <c r="AH15" s="117"/>
      <c r="AI15" s="111" t="s">
        <v>42</v>
      </c>
      <c r="AJ15" s="112" t="s">
        <v>13</v>
      </c>
      <c r="AK15" s="113" t="s">
        <v>42</v>
      </c>
      <c r="AL15" s="114" t="s">
        <v>14</v>
      </c>
      <c r="AM15" s="32"/>
      <c r="AN15" s="101"/>
      <c r="AO15" s="101"/>
      <c r="AP15" s="101"/>
      <c r="AQ15" s="101"/>
      <c r="AR15" s="101"/>
      <c r="AS15" s="101"/>
      <c r="AT15" s="101"/>
    </row>
    <row r="16" spans="2:49" s="3" customFormat="1" ht="68.099999999999994" customHeight="1">
      <c r="B16" s="39" t="s">
        <v>3</v>
      </c>
      <c r="C16" s="70" t="str">
        <f>IFERROR(VLOOKUP(C14,定義!A:C,3,FALSE),"")</f>
        <v/>
      </c>
      <c r="D16" s="70" t="str">
        <f>IFERROR(VLOOKUP(D14,定義!A:C,3,FALSE),"")</f>
        <v/>
      </c>
      <c r="E16" s="70" t="str">
        <f>IFERROR(VLOOKUP(E14,定義!A:C,3,FALSE),"")</f>
        <v/>
      </c>
      <c r="F16" s="70" t="str">
        <f>IFERROR(VLOOKUP(F14,定義!A:C,3,FALSE),"")</f>
        <v/>
      </c>
      <c r="G16" s="70" t="str">
        <f>IFERROR(VLOOKUP(G14,定義!A:C,3,FALSE),"")</f>
        <v/>
      </c>
      <c r="H16" s="70" t="str">
        <f>IFERROR(VLOOKUP(H14,定義!A:C,3,FALSE),"")</f>
        <v/>
      </c>
      <c r="I16" s="70" t="str">
        <f>IFERROR(VLOOKUP(I14,定義!A:C,3,FALSE),"")</f>
        <v/>
      </c>
      <c r="J16" s="70" t="str">
        <f>IFERROR(VLOOKUP(J14,定義!A:C,3,FALSE),"")</f>
        <v/>
      </c>
      <c r="K16" s="70" t="str">
        <f>IFERROR(VLOOKUP(K14,定義!A:C,3,FALSE),"")</f>
        <v/>
      </c>
      <c r="L16" s="70" t="str">
        <f>IFERROR(VLOOKUP(L14,定義!A:C,3,FALSE),"")</f>
        <v/>
      </c>
      <c r="M16" s="70" t="str">
        <f>IFERROR(VLOOKUP(M14,定義!A:C,3,FALSE),"")</f>
        <v/>
      </c>
      <c r="N16" s="70" t="str">
        <f>IFERROR(VLOOKUP(N14,定義!A:C,3,FALSE),"")</f>
        <v/>
      </c>
      <c r="O16" s="70" t="str">
        <f>IFERROR(VLOOKUP(O14,定義!A:C,3,FALSE),"")</f>
        <v/>
      </c>
      <c r="P16" s="70" t="str">
        <f>IFERROR(VLOOKUP(P14,定義!A:C,3,FALSE),"")</f>
        <v/>
      </c>
      <c r="Q16" s="70" t="str">
        <f>IFERROR(VLOOKUP(Q14,定義!A:C,3,FALSE),"")</f>
        <v/>
      </c>
      <c r="R16" s="70" t="str">
        <f>IFERROR(VLOOKUP(R14,定義!A:C,3,FALSE),"")</f>
        <v/>
      </c>
      <c r="S16" s="70" t="str">
        <f>IFERROR(VLOOKUP(S14,定義!A:C,3,FALSE),"")</f>
        <v/>
      </c>
      <c r="T16" s="70" t="str">
        <f>IFERROR(VLOOKUP(T14,定義!A:C,3,FALSE),"")</f>
        <v/>
      </c>
      <c r="U16" s="70" t="str">
        <f>IFERROR(VLOOKUP(U14,定義!A:C,3,FALSE),"")</f>
        <v/>
      </c>
      <c r="V16" s="70" t="str">
        <f>IFERROR(VLOOKUP(V14,定義!A:C,3,FALSE),"")</f>
        <v/>
      </c>
      <c r="W16" s="70" t="str">
        <f>IFERROR(VLOOKUP(W14,定義!A:C,3,FALSE),"")</f>
        <v/>
      </c>
      <c r="X16" s="70" t="str">
        <f>IFERROR(VLOOKUP(X14,定義!A:C,3,FALSE),"")</f>
        <v/>
      </c>
      <c r="Y16" s="70" t="str">
        <f>IFERROR(VLOOKUP(Y14,定義!A:C,3,FALSE),"")</f>
        <v/>
      </c>
      <c r="Z16" s="70" t="str">
        <f>IFERROR(VLOOKUP(Z14,定義!A:C,3,FALSE),"")</f>
        <v/>
      </c>
      <c r="AA16" s="70" t="str">
        <f>IFERROR(VLOOKUP(AA14,定義!A:C,3,FALSE),"")</f>
        <v/>
      </c>
      <c r="AB16" s="70" t="str">
        <f>IFERROR(VLOOKUP(AB14,定義!A:C,3,FALSE),"")</f>
        <v/>
      </c>
      <c r="AC16" s="70" t="str">
        <f>IFERROR(VLOOKUP(AC14,定義!A:C,3,FALSE),"")</f>
        <v/>
      </c>
      <c r="AD16" s="70" t="str">
        <f>IFERROR(VLOOKUP(AD14,定義!A:C,3,FALSE),"")</f>
        <v/>
      </c>
      <c r="AE16" s="70" t="str">
        <f>IFERROR(VLOOKUP(AE14,定義!A:C,3,FALSE),"")</f>
        <v/>
      </c>
      <c r="AF16" s="70" t="str">
        <f>IFERROR(VLOOKUP(AF14,定義!A:C,3,FALSE),"")</f>
        <v/>
      </c>
      <c r="AG16" s="70" t="str">
        <f>IFERROR(VLOOKUP(AG14,定義!A:C,3,FALSE),"")</f>
        <v/>
      </c>
      <c r="AH16" s="118"/>
      <c r="AI16" s="111"/>
      <c r="AJ16" s="112"/>
      <c r="AK16" s="113"/>
      <c r="AL16" s="114"/>
      <c r="AM16" s="32"/>
      <c r="AN16" s="101"/>
      <c r="AO16" s="101"/>
      <c r="AP16" s="101"/>
      <c r="AQ16" s="101"/>
      <c r="AR16" s="101"/>
      <c r="AS16" s="101"/>
      <c r="AT16" s="101"/>
      <c r="AU16" s="2"/>
      <c r="AW16" s="2"/>
    </row>
    <row r="17" spans="2:49" s="3" customFormat="1" ht="27.95" customHeight="1">
      <c r="B17" s="40" t="str">
        <f>IF($F$2="受注者希望型","－","休日
計画")</f>
        <v>休日
計画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118"/>
      <c r="AI17" s="57">
        <f t="shared" ref="AI17" si="4">AS17</f>
        <v>0</v>
      </c>
      <c r="AJ17" s="46">
        <f t="shared" ref="AJ17" si="5">IFERROR(AI17/AO17,"")</f>
        <v>0</v>
      </c>
      <c r="AK17" s="56">
        <f t="shared" ref="AK17" si="6">AT17</f>
        <v>0</v>
      </c>
      <c r="AL17" s="48">
        <f t="shared" ref="AL17" si="7">IFERROR(AK17/AP17,"")</f>
        <v>0</v>
      </c>
      <c r="AM17" s="32"/>
      <c r="AN17" s="101">
        <f t="shared" ref="AN17" si="8">COUNT(C14:AG14)</f>
        <v>30</v>
      </c>
      <c r="AO17" s="101">
        <f t="shared" ref="AO17" si="9">AN17-AH15</f>
        <v>30</v>
      </c>
      <c r="AP17" s="101">
        <f>SUM(AO$6:AO18)</f>
        <v>61</v>
      </c>
      <c r="AQ17" s="101">
        <f t="shared" ref="AQ17" si="10">COUNTIF(C18:AG18,"○")</f>
        <v>0</v>
      </c>
      <c r="AR17" s="101">
        <f>SUM(AQ$6:AQ18)</f>
        <v>0</v>
      </c>
      <c r="AS17" s="101">
        <f t="shared" ref="AS17" si="11">COUNTIF(C17:AG17,"○")</f>
        <v>0</v>
      </c>
      <c r="AT17" s="101">
        <f>SUM(AS$6:AS18)</f>
        <v>0</v>
      </c>
      <c r="AU17" s="2"/>
      <c r="AW17" s="2"/>
    </row>
    <row r="18" spans="2:49" s="4" customFormat="1" ht="27.95" customHeight="1" thickBot="1">
      <c r="B18" s="38" t="s">
        <v>52</v>
      </c>
      <c r="C18" s="16"/>
      <c r="D18" s="16"/>
      <c r="E18" s="17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19"/>
      <c r="AI18" s="57">
        <f t="shared" ref="AI18" si="12">AQ17</f>
        <v>0</v>
      </c>
      <c r="AJ18" s="46">
        <f t="shared" ref="AJ18" si="13">IFERROR(AI18/AO17,"")</f>
        <v>0</v>
      </c>
      <c r="AK18" s="56">
        <f t="shared" ref="AK18" si="14">AR17</f>
        <v>0</v>
      </c>
      <c r="AL18" s="48">
        <f t="shared" ref="AL18" si="15">IFERROR(AK18/AP17,"")</f>
        <v>0</v>
      </c>
      <c r="AM18" s="32"/>
      <c r="AN18" s="101"/>
      <c r="AO18" s="101"/>
      <c r="AP18" s="101"/>
      <c r="AQ18" s="101"/>
      <c r="AR18" s="101"/>
      <c r="AS18" s="101"/>
      <c r="AT18" s="101"/>
      <c r="AU18" s="2"/>
      <c r="AW18" s="2"/>
    </row>
    <row r="19" spans="2:49" ht="14.25" customHeight="1" thickBot="1">
      <c r="AM19" s="32"/>
      <c r="AR19" s="8"/>
      <c r="AT19" s="8"/>
    </row>
    <row r="20" spans="2:49" ht="12" customHeight="1">
      <c r="B20" s="13" t="s">
        <v>0</v>
      </c>
      <c r="C20" s="93">
        <f>DATE(YEAR(C13),MONTH(C13)+1,DAY(C13))</f>
        <v>45839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120" t="s">
        <v>19</v>
      </c>
      <c r="AI20" s="98" t="s">
        <v>12</v>
      </c>
      <c r="AJ20" s="99"/>
      <c r="AK20" s="100" t="s">
        <v>11</v>
      </c>
      <c r="AL20" s="100"/>
      <c r="AM20" s="32"/>
      <c r="AN20" s="101" t="s">
        <v>17</v>
      </c>
      <c r="AO20" s="101" t="s">
        <v>20</v>
      </c>
      <c r="AP20" s="101" t="s">
        <v>21</v>
      </c>
      <c r="AQ20" s="101" t="s">
        <v>18</v>
      </c>
      <c r="AR20" s="101" t="s">
        <v>22</v>
      </c>
      <c r="AS20" s="101" t="s">
        <v>55</v>
      </c>
      <c r="AT20" s="101" t="s">
        <v>56</v>
      </c>
    </row>
    <row r="21" spans="2:49" ht="12" customHeight="1">
      <c r="B21" s="14" t="s">
        <v>1</v>
      </c>
      <c r="C21" s="15">
        <f>+C20</f>
        <v>45839</v>
      </c>
      <c r="D21" s="15">
        <f>IF(C21="","",IF(MONTH(C21+1)-MONTH(C21)=0,C21+1,""))</f>
        <v>45840</v>
      </c>
      <c r="E21" s="15">
        <f t="shared" ref="E21:AG21" si="16">IF(D21="","",IF(MONTH(D21+1)-MONTH(D21)=0,D21+1,""))</f>
        <v>45841</v>
      </c>
      <c r="F21" s="21">
        <f t="shared" si="16"/>
        <v>45842</v>
      </c>
      <c r="G21" s="15">
        <f t="shared" si="16"/>
        <v>45843</v>
      </c>
      <c r="H21" s="15">
        <f t="shared" si="16"/>
        <v>45844</v>
      </c>
      <c r="I21" s="15">
        <f t="shared" si="16"/>
        <v>45845</v>
      </c>
      <c r="J21" s="15">
        <f t="shared" si="16"/>
        <v>45846</v>
      </c>
      <c r="K21" s="15">
        <f t="shared" si="16"/>
        <v>45847</v>
      </c>
      <c r="L21" s="15">
        <f t="shared" si="16"/>
        <v>45848</v>
      </c>
      <c r="M21" s="15">
        <f t="shared" si="16"/>
        <v>45849</v>
      </c>
      <c r="N21" s="15">
        <f t="shared" si="16"/>
        <v>45850</v>
      </c>
      <c r="O21" s="15">
        <f t="shared" si="16"/>
        <v>45851</v>
      </c>
      <c r="P21" s="15">
        <f t="shared" si="16"/>
        <v>45852</v>
      </c>
      <c r="Q21" s="15">
        <f t="shared" si="16"/>
        <v>45853</v>
      </c>
      <c r="R21" s="15">
        <f t="shared" si="16"/>
        <v>45854</v>
      </c>
      <c r="S21" s="15">
        <f t="shared" si="16"/>
        <v>45855</v>
      </c>
      <c r="T21" s="15">
        <f t="shared" si="16"/>
        <v>45856</v>
      </c>
      <c r="U21" s="15">
        <f t="shared" si="16"/>
        <v>45857</v>
      </c>
      <c r="V21" s="15">
        <f t="shared" si="16"/>
        <v>45858</v>
      </c>
      <c r="W21" s="15">
        <f t="shared" si="16"/>
        <v>45859</v>
      </c>
      <c r="X21" s="15">
        <f t="shared" si="16"/>
        <v>45860</v>
      </c>
      <c r="Y21" s="15">
        <f t="shared" si="16"/>
        <v>45861</v>
      </c>
      <c r="Z21" s="15">
        <f t="shared" si="16"/>
        <v>45862</v>
      </c>
      <c r="AA21" s="15">
        <f t="shared" si="16"/>
        <v>45863</v>
      </c>
      <c r="AB21" s="15">
        <f t="shared" si="16"/>
        <v>45864</v>
      </c>
      <c r="AC21" s="15">
        <f t="shared" si="16"/>
        <v>45865</v>
      </c>
      <c r="AD21" s="15">
        <f t="shared" si="16"/>
        <v>45866</v>
      </c>
      <c r="AE21" s="15">
        <f t="shared" si="16"/>
        <v>45867</v>
      </c>
      <c r="AF21" s="15">
        <f t="shared" si="16"/>
        <v>45868</v>
      </c>
      <c r="AG21" s="15">
        <f t="shared" si="16"/>
        <v>45869</v>
      </c>
      <c r="AH21" s="121"/>
      <c r="AI21" s="98"/>
      <c r="AJ21" s="99"/>
      <c r="AK21" s="100"/>
      <c r="AL21" s="100"/>
      <c r="AM21" s="32"/>
      <c r="AN21" s="101"/>
      <c r="AO21" s="101"/>
      <c r="AP21" s="101"/>
      <c r="AQ21" s="101"/>
      <c r="AR21" s="101"/>
      <c r="AS21" s="101"/>
      <c r="AT21" s="101"/>
    </row>
    <row r="22" spans="2:49" ht="12" customHeight="1">
      <c r="B22" s="14" t="s">
        <v>2</v>
      </c>
      <c r="C22" s="52">
        <f>+C21</f>
        <v>45839</v>
      </c>
      <c r="D22" s="52">
        <f t="shared" ref="D22:AG22" si="17">+D21</f>
        <v>45840</v>
      </c>
      <c r="E22" s="52">
        <f t="shared" si="17"/>
        <v>45841</v>
      </c>
      <c r="F22" s="58">
        <f t="shared" si="17"/>
        <v>45842</v>
      </c>
      <c r="G22" s="52">
        <f t="shared" si="17"/>
        <v>45843</v>
      </c>
      <c r="H22" s="52">
        <f t="shared" si="17"/>
        <v>45844</v>
      </c>
      <c r="I22" s="52">
        <f t="shared" si="17"/>
        <v>45845</v>
      </c>
      <c r="J22" s="52">
        <f t="shared" si="17"/>
        <v>45846</v>
      </c>
      <c r="K22" s="52">
        <f t="shared" si="17"/>
        <v>45847</v>
      </c>
      <c r="L22" s="52">
        <f t="shared" si="17"/>
        <v>45848</v>
      </c>
      <c r="M22" s="52">
        <f t="shared" si="17"/>
        <v>45849</v>
      </c>
      <c r="N22" s="52">
        <f t="shared" si="17"/>
        <v>45850</v>
      </c>
      <c r="O22" s="52">
        <f t="shared" si="17"/>
        <v>45851</v>
      </c>
      <c r="P22" s="52">
        <f t="shared" si="17"/>
        <v>45852</v>
      </c>
      <c r="Q22" s="52">
        <f t="shared" si="17"/>
        <v>45853</v>
      </c>
      <c r="R22" s="52">
        <f t="shared" si="17"/>
        <v>45854</v>
      </c>
      <c r="S22" s="52">
        <f t="shared" si="17"/>
        <v>45855</v>
      </c>
      <c r="T22" s="52">
        <f t="shared" si="17"/>
        <v>45856</v>
      </c>
      <c r="U22" s="52">
        <f t="shared" si="17"/>
        <v>45857</v>
      </c>
      <c r="V22" s="52">
        <f t="shared" si="17"/>
        <v>45858</v>
      </c>
      <c r="W22" s="52">
        <f t="shared" si="17"/>
        <v>45859</v>
      </c>
      <c r="X22" s="52">
        <f t="shared" si="17"/>
        <v>45860</v>
      </c>
      <c r="Y22" s="52">
        <f t="shared" si="17"/>
        <v>45861</v>
      </c>
      <c r="Z22" s="52">
        <f t="shared" si="17"/>
        <v>45862</v>
      </c>
      <c r="AA22" s="52">
        <f t="shared" si="17"/>
        <v>45863</v>
      </c>
      <c r="AB22" s="52">
        <f t="shared" si="17"/>
        <v>45864</v>
      </c>
      <c r="AC22" s="52">
        <f t="shared" si="17"/>
        <v>45865</v>
      </c>
      <c r="AD22" s="52">
        <f t="shared" si="17"/>
        <v>45866</v>
      </c>
      <c r="AE22" s="52">
        <f t="shared" si="17"/>
        <v>45867</v>
      </c>
      <c r="AF22" s="52">
        <f t="shared" si="17"/>
        <v>45868</v>
      </c>
      <c r="AG22" s="52">
        <f t="shared" si="17"/>
        <v>45869</v>
      </c>
      <c r="AH22" s="122"/>
      <c r="AI22" s="111" t="s">
        <v>42</v>
      </c>
      <c r="AJ22" s="112" t="s">
        <v>13</v>
      </c>
      <c r="AK22" s="113" t="s">
        <v>42</v>
      </c>
      <c r="AL22" s="114" t="s">
        <v>14</v>
      </c>
      <c r="AM22" s="32"/>
      <c r="AN22" s="101"/>
      <c r="AO22" s="101"/>
      <c r="AP22" s="101"/>
      <c r="AQ22" s="101"/>
      <c r="AR22" s="101"/>
      <c r="AS22" s="101"/>
      <c r="AT22" s="101"/>
    </row>
    <row r="23" spans="2:49" s="3" customFormat="1" ht="68.099999999999994" customHeight="1">
      <c r="B23" s="39" t="s">
        <v>3</v>
      </c>
      <c r="C23" s="69" t="str">
        <f>IFERROR(VLOOKUP(C21,定義!A:C,3,FALSE),"")</f>
        <v/>
      </c>
      <c r="D23" s="69" t="str">
        <f>IFERROR(VLOOKUP(D21,定義!A:C,3,FALSE),"")</f>
        <v/>
      </c>
      <c r="E23" s="69" t="str">
        <f>IFERROR(VLOOKUP(E21,定義!A:C,3,FALSE),"")</f>
        <v/>
      </c>
      <c r="F23" s="71" t="str">
        <f>IFERROR(VLOOKUP(F21,定義!A:C,3,FALSE),"")</f>
        <v/>
      </c>
      <c r="G23" s="69" t="str">
        <f>IFERROR(VLOOKUP(G21,定義!A:C,3,FALSE),"")</f>
        <v/>
      </c>
      <c r="H23" s="69" t="str">
        <f>IFERROR(VLOOKUP(H21,定義!A:C,3,FALSE),"")</f>
        <v/>
      </c>
      <c r="I23" s="69" t="str">
        <f>IFERROR(VLOOKUP(I21,定義!A:C,3,FALSE),"")</f>
        <v/>
      </c>
      <c r="J23" s="69" t="str">
        <f>IFERROR(VLOOKUP(J21,定義!A:C,3,FALSE),"")</f>
        <v/>
      </c>
      <c r="K23" s="69" t="str">
        <f>IFERROR(VLOOKUP(K21,定義!A:C,3,FALSE),"")</f>
        <v/>
      </c>
      <c r="L23" s="69" t="str">
        <f>IFERROR(VLOOKUP(L21,定義!A:C,3,FALSE),"")</f>
        <v/>
      </c>
      <c r="M23" s="69" t="str">
        <f>IFERROR(VLOOKUP(M21,定義!A:C,3,FALSE),"")</f>
        <v/>
      </c>
      <c r="N23" s="69" t="str">
        <f>IFERROR(VLOOKUP(N21,定義!A:C,3,FALSE),"")</f>
        <v/>
      </c>
      <c r="O23" s="69" t="str">
        <f>IFERROR(VLOOKUP(O21,定義!A:C,3,FALSE),"")</f>
        <v/>
      </c>
      <c r="P23" s="69" t="str">
        <f>IFERROR(VLOOKUP(P21,定義!A:C,3,FALSE),"")</f>
        <v/>
      </c>
      <c r="Q23" s="69" t="str">
        <f>IFERROR(VLOOKUP(Q21,定義!A:C,3,FALSE),"")</f>
        <v/>
      </c>
      <c r="R23" s="70" t="str">
        <f>IFERROR(VLOOKUP(R21,定義!A:C,3,FALSE),"")</f>
        <v/>
      </c>
      <c r="S23" s="69" t="str">
        <f>IFERROR(VLOOKUP(S21,定義!A:C,3,FALSE),"")</f>
        <v/>
      </c>
      <c r="T23" s="69" t="str">
        <f>IFERROR(VLOOKUP(T21,定義!A:C,3,FALSE),"")</f>
        <v/>
      </c>
      <c r="U23" s="69" t="str">
        <f>IFERROR(VLOOKUP(U21,定義!A:C,3,FALSE),"")</f>
        <v/>
      </c>
      <c r="V23" s="69" t="str">
        <f>IFERROR(VLOOKUP(V21,定義!A:C,3,FALSE),"")</f>
        <v/>
      </c>
      <c r="W23" s="69" t="str">
        <f>IFERROR(VLOOKUP(W21,定義!A:C,3,FALSE),"")</f>
        <v>海の日</v>
      </c>
      <c r="X23" s="69" t="str">
        <f>IFERROR(VLOOKUP(X21,定義!A:C,3,FALSE),"")</f>
        <v/>
      </c>
      <c r="Y23" s="69" t="str">
        <f>IFERROR(VLOOKUP(Y21,定義!A:C,3,FALSE),"")</f>
        <v/>
      </c>
      <c r="Z23" s="69" t="str">
        <f>IFERROR(VLOOKUP(Z21,定義!A:C,3,FALSE),"")</f>
        <v/>
      </c>
      <c r="AA23" s="69" t="str">
        <f>IFERROR(VLOOKUP(AA21,定義!A:C,3,FALSE),"")</f>
        <v/>
      </c>
      <c r="AB23" s="69" t="str">
        <f>IFERROR(VLOOKUP(AB21,定義!A:C,3,FALSE),"")</f>
        <v/>
      </c>
      <c r="AC23" s="69" t="str">
        <f>IFERROR(VLOOKUP(AC21,定義!A:C,3,FALSE),"")</f>
        <v/>
      </c>
      <c r="AD23" s="69" t="str">
        <f>IFERROR(VLOOKUP(AD21,定義!A:C,3,FALSE),"")</f>
        <v/>
      </c>
      <c r="AE23" s="69" t="str">
        <f>IFERROR(VLOOKUP(AE21,定義!A:C,3,FALSE),"")</f>
        <v/>
      </c>
      <c r="AF23" s="69" t="str">
        <f>IFERROR(VLOOKUP(AF21,定義!A:C,3,FALSE),"")</f>
        <v/>
      </c>
      <c r="AG23" s="69" t="str">
        <f>IFERROR(VLOOKUP(AG21,定義!A:C,3,FALSE),"")</f>
        <v/>
      </c>
      <c r="AH23" s="122"/>
      <c r="AI23" s="111"/>
      <c r="AJ23" s="112"/>
      <c r="AK23" s="113"/>
      <c r="AL23" s="114"/>
      <c r="AM23" s="32"/>
      <c r="AN23" s="101"/>
      <c r="AO23" s="101"/>
      <c r="AP23" s="101"/>
      <c r="AQ23" s="101"/>
      <c r="AR23" s="101"/>
      <c r="AS23" s="101"/>
      <c r="AT23" s="101"/>
    </row>
    <row r="24" spans="2:49" s="3" customFormat="1" ht="27.95" customHeight="1">
      <c r="B24" s="40" t="str">
        <f>IF($F$2="受注者希望型","－","休日
計画")</f>
        <v>休日
計画</v>
      </c>
      <c r="C24" s="34"/>
      <c r="D24" s="34"/>
      <c r="E24" s="34"/>
      <c r="F24" s="35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123"/>
      <c r="AI24" s="57">
        <f t="shared" ref="AI24" si="18">AS24</f>
        <v>0</v>
      </c>
      <c r="AJ24" s="46">
        <f t="shared" ref="AJ24" si="19">IFERROR(AI24/AO24,"")</f>
        <v>0</v>
      </c>
      <c r="AK24" s="56">
        <f t="shared" ref="AK24" si="20">AT24</f>
        <v>0</v>
      </c>
      <c r="AL24" s="48">
        <f t="shared" ref="AL24" si="21">IFERROR(AK24/AP24,"")</f>
        <v>0</v>
      </c>
      <c r="AM24" s="32"/>
      <c r="AN24" s="101">
        <f t="shared" ref="AN24" si="22">COUNT(C21:AG21)</f>
        <v>31</v>
      </c>
      <c r="AO24" s="101">
        <f t="shared" ref="AO24" si="23">AN24-AH22</f>
        <v>31</v>
      </c>
      <c r="AP24" s="101">
        <f>SUM(AO$6:AO25)</f>
        <v>92</v>
      </c>
      <c r="AQ24" s="101">
        <f t="shared" ref="AQ24" si="24">COUNTIF(C25:AG25,"○")</f>
        <v>0</v>
      </c>
      <c r="AR24" s="101">
        <f>SUM(AQ$6:AQ25)</f>
        <v>0</v>
      </c>
      <c r="AS24" s="101">
        <f t="shared" ref="AS24" si="25">COUNTIF(C24:AG24,"○")</f>
        <v>0</v>
      </c>
      <c r="AT24" s="101">
        <f>SUM(AS$6:AS25)</f>
        <v>0</v>
      </c>
    </row>
    <row r="25" spans="2:49" s="4" customFormat="1" ht="27.95" customHeight="1" thickBot="1">
      <c r="B25" s="38" t="s">
        <v>52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24"/>
      <c r="AI25" s="57">
        <f t="shared" ref="AI25" si="26">AQ24</f>
        <v>0</v>
      </c>
      <c r="AJ25" s="46">
        <f t="shared" ref="AJ25" si="27">IFERROR(AI25/AO24,"")</f>
        <v>0</v>
      </c>
      <c r="AK25" s="56">
        <f t="shared" ref="AK25" si="28">AR24</f>
        <v>0</v>
      </c>
      <c r="AL25" s="48">
        <f t="shared" ref="AL25" si="29">IFERROR(AK25/AP24,"")</f>
        <v>0</v>
      </c>
      <c r="AM25" s="32"/>
      <c r="AN25" s="101"/>
      <c r="AO25" s="101"/>
      <c r="AP25" s="101"/>
      <c r="AQ25" s="101"/>
      <c r="AR25" s="101"/>
      <c r="AS25" s="101"/>
      <c r="AT25" s="101"/>
    </row>
    <row r="26" spans="2:49" ht="14.25" customHeight="1" thickBot="1">
      <c r="AM26" s="32"/>
      <c r="AR26" s="8"/>
      <c r="AT26" s="8"/>
    </row>
    <row r="27" spans="2:49" ht="12" customHeight="1">
      <c r="B27" s="13" t="s">
        <v>0</v>
      </c>
      <c r="C27" s="93">
        <f>DATE(YEAR(C20),MONTH(C20)+1,DAY(C20))</f>
        <v>45870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120" t="s">
        <v>19</v>
      </c>
      <c r="AI27" s="98" t="s">
        <v>12</v>
      </c>
      <c r="AJ27" s="99"/>
      <c r="AK27" s="100" t="s">
        <v>11</v>
      </c>
      <c r="AL27" s="100"/>
      <c r="AM27" s="32"/>
      <c r="AN27" s="101" t="s">
        <v>17</v>
      </c>
      <c r="AO27" s="101" t="s">
        <v>20</v>
      </c>
      <c r="AP27" s="101" t="s">
        <v>21</v>
      </c>
      <c r="AQ27" s="101" t="s">
        <v>18</v>
      </c>
      <c r="AR27" s="101" t="s">
        <v>22</v>
      </c>
      <c r="AS27" s="101" t="s">
        <v>55</v>
      </c>
      <c r="AT27" s="101" t="s">
        <v>56</v>
      </c>
    </row>
    <row r="28" spans="2:49" ht="12" customHeight="1">
      <c r="B28" s="14" t="s">
        <v>1</v>
      </c>
      <c r="C28" s="15">
        <f>+C27</f>
        <v>45870</v>
      </c>
      <c r="D28" s="15">
        <f>IF(C28="","",IF(MONTH(C28+1)-MONTH(C28)=0,C28+1,""))</f>
        <v>45871</v>
      </c>
      <c r="E28" s="15">
        <f t="shared" ref="E28:AG28" si="30">IF(D28="","",IF(MONTH(D28+1)-MONTH(D28)=0,D28+1,""))</f>
        <v>45872</v>
      </c>
      <c r="F28" s="21">
        <f t="shared" si="30"/>
        <v>45873</v>
      </c>
      <c r="G28" s="15">
        <f t="shared" si="30"/>
        <v>45874</v>
      </c>
      <c r="H28" s="15">
        <f t="shared" si="30"/>
        <v>45875</v>
      </c>
      <c r="I28" s="15">
        <f t="shared" si="30"/>
        <v>45876</v>
      </c>
      <c r="J28" s="15">
        <f t="shared" si="30"/>
        <v>45877</v>
      </c>
      <c r="K28" s="15">
        <f t="shared" si="30"/>
        <v>45878</v>
      </c>
      <c r="L28" s="15">
        <f t="shared" si="30"/>
        <v>45879</v>
      </c>
      <c r="M28" s="15">
        <f t="shared" si="30"/>
        <v>45880</v>
      </c>
      <c r="N28" s="15">
        <f t="shared" si="30"/>
        <v>45881</v>
      </c>
      <c r="O28" s="15">
        <f t="shared" si="30"/>
        <v>45882</v>
      </c>
      <c r="P28" s="15">
        <f t="shared" si="30"/>
        <v>45883</v>
      </c>
      <c r="Q28" s="15">
        <f t="shared" si="30"/>
        <v>45884</v>
      </c>
      <c r="R28" s="15">
        <f t="shared" si="30"/>
        <v>45885</v>
      </c>
      <c r="S28" s="15">
        <f t="shared" si="30"/>
        <v>45886</v>
      </c>
      <c r="T28" s="15">
        <f t="shared" si="30"/>
        <v>45887</v>
      </c>
      <c r="U28" s="15">
        <f t="shared" si="30"/>
        <v>45888</v>
      </c>
      <c r="V28" s="15">
        <f t="shared" si="30"/>
        <v>45889</v>
      </c>
      <c r="W28" s="15">
        <f t="shared" si="30"/>
        <v>45890</v>
      </c>
      <c r="X28" s="15">
        <f t="shared" si="30"/>
        <v>45891</v>
      </c>
      <c r="Y28" s="15">
        <f t="shared" si="30"/>
        <v>45892</v>
      </c>
      <c r="Z28" s="15">
        <f t="shared" si="30"/>
        <v>45893</v>
      </c>
      <c r="AA28" s="15">
        <f t="shared" si="30"/>
        <v>45894</v>
      </c>
      <c r="AB28" s="15">
        <f t="shared" si="30"/>
        <v>45895</v>
      </c>
      <c r="AC28" s="15">
        <f t="shared" si="30"/>
        <v>45896</v>
      </c>
      <c r="AD28" s="15">
        <f t="shared" si="30"/>
        <v>45897</v>
      </c>
      <c r="AE28" s="15">
        <f t="shared" si="30"/>
        <v>45898</v>
      </c>
      <c r="AF28" s="15">
        <f t="shared" si="30"/>
        <v>45899</v>
      </c>
      <c r="AG28" s="15">
        <f t="shared" si="30"/>
        <v>45900</v>
      </c>
      <c r="AH28" s="121"/>
      <c r="AI28" s="98"/>
      <c r="AJ28" s="99"/>
      <c r="AK28" s="100"/>
      <c r="AL28" s="100"/>
      <c r="AM28" s="32"/>
      <c r="AN28" s="101"/>
      <c r="AO28" s="101"/>
      <c r="AP28" s="101"/>
      <c r="AQ28" s="101"/>
      <c r="AR28" s="101"/>
      <c r="AS28" s="101"/>
      <c r="AT28" s="101"/>
    </row>
    <row r="29" spans="2:49" ht="12" customHeight="1">
      <c r="B29" s="14" t="s">
        <v>2</v>
      </c>
      <c r="C29" s="52">
        <f>+C28</f>
        <v>45870</v>
      </c>
      <c r="D29" s="52">
        <f t="shared" ref="D29:AG29" si="31">+D28</f>
        <v>45871</v>
      </c>
      <c r="E29" s="52">
        <f t="shared" si="31"/>
        <v>45872</v>
      </c>
      <c r="F29" s="58">
        <f t="shared" si="31"/>
        <v>45873</v>
      </c>
      <c r="G29" s="52">
        <f t="shared" si="31"/>
        <v>45874</v>
      </c>
      <c r="H29" s="52">
        <f t="shared" si="31"/>
        <v>45875</v>
      </c>
      <c r="I29" s="52">
        <f t="shared" si="31"/>
        <v>45876</v>
      </c>
      <c r="J29" s="52">
        <f t="shared" si="31"/>
        <v>45877</v>
      </c>
      <c r="K29" s="52">
        <f t="shared" si="31"/>
        <v>45878</v>
      </c>
      <c r="L29" s="52">
        <f t="shared" si="31"/>
        <v>45879</v>
      </c>
      <c r="M29" s="52">
        <f t="shared" si="31"/>
        <v>45880</v>
      </c>
      <c r="N29" s="52">
        <f t="shared" si="31"/>
        <v>45881</v>
      </c>
      <c r="O29" s="52">
        <f t="shared" si="31"/>
        <v>45882</v>
      </c>
      <c r="P29" s="52">
        <f t="shared" si="31"/>
        <v>45883</v>
      </c>
      <c r="Q29" s="52">
        <f t="shared" si="31"/>
        <v>45884</v>
      </c>
      <c r="R29" s="52">
        <f t="shared" si="31"/>
        <v>45885</v>
      </c>
      <c r="S29" s="52">
        <f t="shared" si="31"/>
        <v>45886</v>
      </c>
      <c r="T29" s="52">
        <f t="shared" si="31"/>
        <v>45887</v>
      </c>
      <c r="U29" s="52">
        <f t="shared" si="31"/>
        <v>45888</v>
      </c>
      <c r="V29" s="52">
        <f t="shared" si="31"/>
        <v>45889</v>
      </c>
      <c r="W29" s="52">
        <f t="shared" si="31"/>
        <v>45890</v>
      </c>
      <c r="X29" s="52">
        <f t="shared" si="31"/>
        <v>45891</v>
      </c>
      <c r="Y29" s="52">
        <f t="shared" si="31"/>
        <v>45892</v>
      </c>
      <c r="Z29" s="52">
        <f t="shared" si="31"/>
        <v>45893</v>
      </c>
      <c r="AA29" s="52">
        <f t="shared" si="31"/>
        <v>45894</v>
      </c>
      <c r="AB29" s="52">
        <f t="shared" si="31"/>
        <v>45895</v>
      </c>
      <c r="AC29" s="52">
        <f t="shared" si="31"/>
        <v>45896</v>
      </c>
      <c r="AD29" s="52">
        <f t="shared" si="31"/>
        <v>45897</v>
      </c>
      <c r="AE29" s="52">
        <f t="shared" si="31"/>
        <v>45898</v>
      </c>
      <c r="AF29" s="52">
        <f t="shared" si="31"/>
        <v>45899</v>
      </c>
      <c r="AG29" s="52">
        <f t="shared" si="31"/>
        <v>45900</v>
      </c>
      <c r="AH29" s="122"/>
      <c r="AI29" s="111" t="s">
        <v>42</v>
      </c>
      <c r="AJ29" s="112" t="s">
        <v>13</v>
      </c>
      <c r="AK29" s="113" t="s">
        <v>42</v>
      </c>
      <c r="AL29" s="114" t="s">
        <v>14</v>
      </c>
      <c r="AM29" s="32"/>
      <c r="AN29" s="101"/>
      <c r="AO29" s="101"/>
      <c r="AP29" s="101"/>
      <c r="AQ29" s="101"/>
      <c r="AR29" s="101"/>
      <c r="AS29" s="101"/>
      <c r="AT29" s="101"/>
    </row>
    <row r="30" spans="2:49" s="3" customFormat="1" ht="68.099999999999994" customHeight="1">
      <c r="B30" s="39" t="s">
        <v>3</v>
      </c>
      <c r="C30" s="69" t="str">
        <f>IFERROR(VLOOKUP(C28,定義!A:C,3,FALSE),"")</f>
        <v/>
      </c>
      <c r="D30" s="69" t="str">
        <f>IFERROR(VLOOKUP(D28,定義!A:C,3,FALSE),"")</f>
        <v/>
      </c>
      <c r="E30" s="69" t="str">
        <f>IFERROR(VLOOKUP(E28,定義!A:C,3,FALSE),"")</f>
        <v/>
      </c>
      <c r="F30" s="71" t="str">
        <f>IFERROR(VLOOKUP(F28,定義!A:C,3,FALSE),"")</f>
        <v/>
      </c>
      <c r="G30" s="69" t="str">
        <f>IFERROR(VLOOKUP(G28,定義!A:C,3,FALSE),"")</f>
        <v/>
      </c>
      <c r="H30" s="69" t="str">
        <f>IFERROR(VLOOKUP(H28,定義!A:C,3,FALSE),"")</f>
        <v/>
      </c>
      <c r="I30" s="69" t="str">
        <f>IFERROR(VLOOKUP(I28,定義!A:C,3,FALSE),"")</f>
        <v/>
      </c>
      <c r="J30" s="69" t="str">
        <f>IFERROR(VLOOKUP(J28,定義!A:C,3,FALSE),"")</f>
        <v/>
      </c>
      <c r="K30" s="69" t="str">
        <f>IFERROR(VLOOKUP(K28,定義!A:C,3,FALSE),"")</f>
        <v/>
      </c>
      <c r="L30" s="69" t="str">
        <f>IFERROR(VLOOKUP(L28,定義!A:C,3,FALSE),"")</f>
        <v/>
      </c>
      <c r="M30" s="69" t="str">
        <f>IFERROR(VLOOKUP(M28,定義!A:C,3,FALSE),"")</f>
        <v>山の日</v>
      </c>
      <c r="N30" s="69" t="str">
        <f>IFERROR(VLOOKUP(N28,定義!A:C,3,FALSE),"")</f>
        <v/>
      </c>
      <c r="O30" s="69" t="str">
        <f>IFERROR(VLOOKUP(O28,定義!A:C,3,FALSE),"")</f>
        <v/>
      </c>
      <c r="P30" s="69" t="str">
        <f>IFERROR(VLOOKUP(P28,定義!A:C,3,FALSE),"")</f>
        <v/>
      </c>
      <c r="Q30" s="69" t="str">
        <f>IFERROR(VLOOKUP(Q28,定義!A:C,3,FALSE),"")</f>
        <v/>
      </c>
      <c r="R30" s="70" t="str">
        <f>IFERROR(VLOOKUP(R28,定義!A:C,3,FALSE),"")</f>
        <v/>
      </c>
      <c r="S30" s="69" t="str">
        <f>IFERROR(VLOOKUP(S28,定義!A:C,3,FALSE),"")</f>
        <v/>
      </c>
      <c r="T30" s="69" t="str">
        <f>IFERROR(VLOOKUP(T28,定義!A:C,3,FALSE),"")</f>
        <v/>
      </c>
      <c r="U30" s="69" t="str">
        <f>IFERROR(VLOOKUP(U28,定義!A:C,3,FALSE),"")</f>
        <v/>
      </c>
      <c r="V30" s="69" t="str">
        <f>IFERROR(VLOOKUP(V28,定義!A:C,3,FALSE),"")</f>
        <v/>
      </c>
      <c r="W30" s="69" t="str">
        <f>IFERROR(VLOOKUP(W28,定義!A:C,3,FALSE),"")</f>
        <v/>
      </c>
      <c r="X30" s="69" t="str">
        <f>IFERROR(VLOOKUP(X28,定義!A:C,3,FALSE),"")</f>
        <v/>
      </c>
      <c r="Y30" s="69" t="str">
        <f>IFERROR(VLOOKUP(Y28,定義!A:C,3,FALSE),"")</f>
        <v/>
      </c>
      <c r="Z30" s="69" t="str">
        <f>IFERROR(VLOOKUP(Z28,定義!A:C,3,FALSE),"")</f>
        <v/>
      </c>
      <c r="AA30" s="69" t="str">
        <f>IFERROR(VLOOKUP(AA28,定義!A:C,3,FALSE),"")</f>
        <v/>
      </c>
      <c r="AB30" s="69" t="str">
        <f>IFERROR(VLOOKUP(AB28,定義!A:C,3,FALSE),"")</f>
        <v/>
      </c>
      <c r="AC30" s="69" t="str">
        <f>IFERROR(VLOOKUP(AC28,定義!A:C,3,FALSE),"")</f>
        <v/>
      </c>
      <c r="AD30" s="69" t="str">
        <f>IFERROR(VLOOKUP(AD28,定義!A:C,3,FALSE),"")</f>
        <v/>
      </c>
      <c r="AE30" s="69" t="str">
        <f>IFERROR(VLOOKUP(AE28,定義!A:C,3,FALSE),"")</f>
        <v/>
      </c>
      <c r="AF30" s="69" t="str">
        <f>IFERROR(VLOOKUP(AF28,定義!A:C,3,FALSE),"")</f>
        <v/>
      </c>
      <c r="AG30" s="69" t="str">
        <f>IFERROR(VLOOKUP(AG28,定義!A:C,3,FALSE),"")</f>
        <v/>
      </c>
      <c r="AH30" s="122"/>
      <c r="AI30" s="111"/>
      <c r="AJ30" s="112"/>
      <c r="AK30" s="113"/>
      <c r="AL30" s="114"/>
      <c r="AM30" s="32"/>
      <c r="AN30" s="101"/>
      <c r="AO30" s="101"/>
      <c r="AP30" s="101"/>
      <c r="AQ30" s="101"/>
      <c r="AR30" s="101"/>
      <c r="AS30" s="101"/>
      <c r="AT30" s="101"/>
    </row>
    <row r="31" spans="2:49" s="3" customFormat="1" ht="27.95" customHeight="1">
      <c r="B31" s="40" t="str">
        <f>IF($F$2="受注者希望型","－","休日
計画")</f>
        <v>休日
計画</v>
      </c>
      <c r="C31" s="34"/>
      <c r="D31" s="34"/>
      <c r="E31" s="34"/>
      <c r="F31" s="35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123"/>
      <c r="AI31" s="57">
        <f t="shared" ref="AI31" si="32">AS31</f>
        <v>0</v>
      </c>
      <c r="AJ31" s="46">
        <f t="shared" ref="AJ31" si="33">IFERROR(AI31/AO31,"")</f>
        <v>0</v>
      </c>
      <c r="AK31" s="56">
        <f t="shared" ref="AK31" si="34">AT31</f>
        <v>0</v>
      </c>
      <c r="AL31" s="48">
        <f t="shared" ref="AL31" si="35">IFERROR(AK31/AP31,"")</f>
        <v>0</v>
      </c>
      <c r="AM31" s="32"/>
      <c r="AN31" s="101">
        <f t="shared" ref="AN31" si="36">COUNT(C28:AG28)</f>
        <v>31</v>
      </c>
      <c r="AO31" s="101">
        <f t="shared" ref="AO31" si="37">AN31-AH29</f>
        <v>31</v>
      </c>
      <c r="AP31" s="101">
        <f>SUM(AO$6:AO32)</f>
        <v>123</v>
      </c>
      <c r="AQ31" s="101">
        <f t="shared" ref="AQ31" si="38">COUNTIF(C32:AG32,"○")</f>
        <v>0</v>
      </c>
      <c r="AR31" s="101">
        <f>SUM(AQ$6:AQ32)</f>
        <v>0</v>
      </c>
      <c r="AS31" s="101">
        <f t="shared" ref="AS31" si="39">COUNTIF(C31:AG31,"○")</f>
        <v>0</v>
      </c>
      <c r="AT31" s="101">
        <f>SUM(AS$6:AS32)</f>
        <v>0</v>
      </c>
    </row>
    <row r="32" spans="2:49" s="4" customFormat="1" ht="27.95" customHeight="1" thickBot="1">
      <c r="B32" s="38" t="s">
        <v>52</v>
      </c>
      <c r="C32" s="16"/>
      <c r="D32" s="16"/>
      <c r="E32" s="16"/>
      <c r="F32" s="18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24"/>
      <c r="AI32" s="57">
        <f t="shared" ref="AI32" si="40">AQ31</f>
        <v>0</v>
      </c>
      <c r="AJ32" s="46">
        <f t="shared" ref="AJ32" si="41">IFERROR(AI32/AO31,"")</f>
        <v>0</v>
      </c>
      <c r="AK32" s="56">
        <f t="shared" ref="AK32" si="42">AR31</f>
        <v>0</v>
      </c>
      <c r="AL32" s="48">
        <f t="shared" ref="AL32" si="43">IFERROR(AK32/AP31,"")</f>
        <v>0</v>
      </c>
      <c r="AM32" s="32"/>
      <c r="AN32" s="101"/>
      <c r="AO32" s="101"/>
      <c r="AP32" s="101"/>
      <c r="AQ32" s="101"/>
      <c r="AR32" s="101"/>
      <c r="AS32" s="101"/>
      <c r="AT32" s="101"/>
    </row>
    <row r="33" spans="2:46" ht="14.25" customHeight="1" thickBot="1">
      <c r="AM33" s="32"/>
      <c r="AR33" s="8"/>
      <c r="AT33" s="8"/>
    </row>
    <row r="34" spans="2:46" ht="12" customHeight="1">
      <c r="B34" s="13" t="s">
        <v>0</v>
      </c>
      <c r="C34" s="93">
        <f>DATE(YEAR(C27),MONTH(C27)+1,DAY(C27))</f>
        <v>45901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120" t="s">
        <v>19</v>
      </c>
      <c r="AI34" s="98" t="s">
        <v>12</v>
      </c>
      <c r="AJ34" s="99"/>
      <c r="AK34" s="100" t="s">
        <v>11</v>
      </c>
      <c r="AL34" s="100"/>
      <c r="AM34" s="32"/>
      <c r="AN34" s="101" t="s">
        <v>17</v>
      </c>
      <c r="AO34" s="101" t="s">
        <v>20</v>
      </c>
      <c r="AP34" s="101" t="s">
        <v>21</v>
      </c>
      <c r="AQ34" s="101" t="s">
        <v>18</v>
      </c>
      <c r="AR34" s="101" t="s">
        <v>22</v>
      </c>
      <c r="AS34" s="101" t="s">
        <v>55</v>
      </c>
      <c r="AT34" s="101" t="s">
        <v>56</v>
      </c>
    </row>
    <row r="35" spans="2:46" ht="12" customHeight="1">
      <c r="B35" s="14" t="s">
        <v>1</v>
      </c>
      <c r="C35" s="15">
        <f>+C34</f>
        <v>45901</v>
      </c>
      <c r="D35" s="15">
        <f>IF(C35="","",IF(MONTH(C35+1)-MONTH(C35)=0,C35+1,""))</f>
        <v>45902</v>
      </c>
      <c r="E35" s="15">
        <f t="shared" ref="E35:AG35" si="44">IF(D35="","",IF(MONTH(D35+1)-MONTH(D35)=0,D35+1,""))</f>
        <v>45903</v>
      </c>
      <c r="F35" s="21">
        <f t="shared" si="44"/>
        <v>45904</v>
      </c>
      <c r="G35" s="15">
        <f t="shared" si="44"/>
        <v>45905</v>
      </c>
      <c r="H35" s="15">
        <f t="shared" si="44"/>
        <v>45906</v>
      </c>
      <c r="I35" s="15">
        <f t="shared" si="44"/>
        <v>45907</v>
      </c>
      <c r="J35" s="15">
        <f t="shared" si="44"/>
        <v>45908</v>
      </c>
      <c r="K35" s="15">
        <f t="shared" si="44"/>
        <v>45909</v>
      </c>
      <c r="L35" s="15">
        <f t="shared" si="44"/>
        <v>45910</v>
      </c>
      <c r="M35" s="15">
        <f t="shared" si="44"/>
        <v>45911</v>
      </c>
      <c r="N35" s="15">
        <f t="shared" si="44"/>
        <v>45912</v>
      </c>
      <c r="O35" s="15">
        <f t="shared" si="44"/>
        <v>45913</v>
      </c>
      <c r="P35" s="15">
        <f t="shared" si="44"/>
        <v>45914</v>
      </c>
      <c r="Q35" s="15">
        <f t="shared" si="44"/>
        <v>45915</v>
      </c>
      <c r="R35" s="15">
        <f t="shared" si="44"/>
        <v>45916</v>
      </c>
      <c r="S35" s="15">
        <f t="shared" si="44"/>
        <v>45917</v>
      </c>
      <c r="T35" s="15">
        <f t="shared" si="44"/>
        <v>45918</v>
      </c>
      <c r="U35" s="15">
        <f t="shared" si="44"/>
        <v>45919</v>
      </c>
      <c r="V35" s="15">
        <f t="shared" si="44"/>
        <v>45920</v>
      </c>
      <c r="W35" s="15">
        <f t="shared" si="44"/>
        <v>45921</v>
      </c>
      <c r="X35" s="15">
        <f t="shared" si="44"/>
        <v>45922</v>
      </c>
      <c r="Y35" s="15">
        <f t="shared" si="44"/>
        <v>45923</v>
      </c>
      <c r="Z35" s="15">
        <f t="shared" si="44"/>
        <v>45924</v>
      </c>
      <c r="AA35" s="15">
        <f t="shared" si="44"/>
        <v>45925</v>
      </c>
      <c r="AB35" s="15">
        <f t="shared" si="44"/>
        <v>45926</v>
      </c>
      <c r="AC35" s="15">
        <f t="shared" si="44"/>
        <v>45927</v>
      </c>
      <c r="AD35" s="15">
        <f t="shared" si="44"/>
        <v>45928</v>
      </c>
      <c r="AE35" s="15">
        <f t="shared" si="44"/>
        <v>45929</v>
      </c>
      <c r="AF35" s="15">
        <f t="shared" si="44"/>
        <v>45930</v>
      </c>
      <c r="AG35" s="15" t="str">
        <f t="shared" si="44"/>
        <v/>
      </c>
      <c r="AH35" s="121"/>
      <c r="AI35" s="98"/>
      <c r="AJ35" s="99"/>
      <c r="AK35" s="100"/>
      <c r="AL35" s="100"/>
      <c r="AM35" s="32"/>
      <c r="AN35" s="101"/>
      <c r="AO35" s="101"/>
      <c r="AP35" s="101"/>
      <c r="AQ35" s="101"/>
      <c r="AR35" s="101"/>
      <c r="AS35" s="101"/>
      <c r="AT35" s="101"/>
    </row>
    <row r="36" spans="2:46" ht="12" customHeight="1">
      <c r="B36" s="14" t="s">
        <v>2</v>
      </c>
      <c r="C36" s="52">
        <f>+C35</f>
        <v>45901</v>
      </c>
      <c r="D36" s="52">
        <f t="shared" ref="D36:AG36" si="45">+D35</f>
        <v>45902</v>
      </c>
      <c r="E36" s="52">
        <f t="shared" si="45"/>
        <v>45903</v>
      </c>
      <c r="F36" s="58">
        <f t="shared" si="45"/>
        <v>45904</v>
      </c>
      <c r="G36" s="52">
        <f t="shared" si="45"/>
        <v>45905</v>
      </c>
      <c r="H36" s="52">
        <f t="shared" si="45"/>
        <v>45906</v>
      </c>
      <c r="I36" s="52">
        <f t="shared" si="45"/>
        <v>45907</v>
      </c>
      <c r="J36" s="52">
        <f t="shared" si="45"/>
        <v>45908</v>
      </c>
      <c r="K36" s="52">
        <f t="shared" si="45"/>
        <v>45909</v>
      </c>
      <c r="L36" s="52">
        <f t="shared" si="45"/>
        <v>45910</v>
      </c>
      <c r="M36" s="52">
        <f t="shared" si="45"/>
        <v>45911</v>
      </c>
      <c r="N36" s="52">
        <f t="shared" si="45"/>
        <v>45912</v>
      </c>
      <c r="O36" s="52">
        <f t="shared" si="45"/>
        <v>45913</v>
      </c>
      <c r="P36" s="52">
        <f t="shared" si="45"/>
        <v>45914</v>
      </c>
      <c r="Q36" s="52">
        <f t="shared" si="45"/>
        <v>45915</v>
      </c>
      <c r="R36" s="52">
        <f t="shared" si="45"/>
        <v>45916</v>
      </c>
      <c r="S36" s="52">
        <f t="shared" si="45"/>
        <v>45917</v>
      </c>
      <c r="T36" s="52">
        <f t="shared" si="45"/>
        <v>45918</v>
      </c>
      <c r="U36" s="52">
        <f t="shared" si="45"/>
        <v>45919</v>
      </c>
      <c r="V36" s="52">
        <f t="shared" si="45"/>
        <v>45920</v>
      </c>
      <c r="W36" s="52">
        <f t="shared" si="45"/>
        <v>45921</v>
      </c>
      <c r="X36" s="52">
        <f t="shared" si="45"/>
        <v>45922</v>
      </c>
      <c r="Y36" s="52">
        <f t="shared" si="45"/>
        <v>45923</v>
      </c>
      <c r="Z36" s="52">
        <f t="shared" si="45"/>
        <v>45924</v>
      </c>
      <c r="AA36" s="52">
        <f t="shared" si="45"/>
        <v>45925</v>
      </c>
      <c r="AB36" s="52">
        <f t="shared" si="45"/>
        <v>45926</v>
      </c>
      <c r="AC36" s="52">
        <f t="shared" si="45"/>
        <v>45927</v>
      </c>
      <c r="AD36" s="52">
        <f t="shared" si="45"/>
        <v>45928</v>
      </c>
      <c r="AE36" s="52">
        <f t="shared" si="45"/>
        <v>45929</v>
      </c>
      <c r="AF36" s="52">
        <f t="shared" si="45"/>
        <v>45930</v>
      </c>
      <c r="AG36" s="52" t="str">
        <f t="shared" si="45"/>
        <v/>
      </c>
      <c r="AH36" s="122"/>
      <c r="AI36" s="111" t="s">
        <v>42</v>
      </c>
      <c r="AJ36" s="112" t="s">
        <v>13</v>
      </c>
      <c r="AK36" s="113" t="s">
        <v>42</v>
      </c>
      <c r="AL36" s="114" t="s">
        <v>14</v>
      </c>
      <c r="AM36" s="32"/>
      <c r="AN36" s="101"/>
      <c r="AO36" s="101"/>
      <c r="AP36" s="101"/>
      <c r="AQ36" s="101"/>
      <c r="AR36" s="101"/>
      <c r="AS36" s="101"/>
      <c r="AT36" s="101"/>
    </row>
    <row r="37" spans="2:46" s="3" customFormat="1" ht="68.099999999999994" customHeight="1">
      <c r="B37" s="39" t="s">
        <v>3</v>
      </c>
      <c r="C37" s="69" t="str">
        <f>IFERROR(VLOOKUP(C35,定義!A:C,3,FALSE),"")</f>
        <v/>
      </c>
      <c r="D37" s="69" t="str">
        <f>IFERROR(VLOOKUP(D35,定義!A:C,3,FALSE),"")</f>
        <v/>
      </c>
      <c r="E37" s="69" t="str">
        <f>IFERROR(VLOOKUP(E35,定義!A:C,3,FALSE),"")</f>
        <v/>
      </c>
      <c r="F37" s="71" t="str">
        <f>IFERROR(VLOOKUP(F35,定義!A:C,3,FALSE),"")</f>
        <v/>
      </c>
      <c r="G37" s="69" t="str">
        <f>IFERROR(VLOOKUP(G35,定義!A:C,3,FALSE),"")</f>
        <v/>
      </c>
      <c r="H37" s="69" t="str">
        <f>IFERROR(VLOOKUP(H35,定義!A:C,3,FALSE),"")</f>
        <v/>
      </c>
      <c r="I37" s="69" t="str">
        <f>IFERROR(VLOOKUP(I35,定義!A:C,3,FALSE),"")</f>
        <v/>
      </c>
      <c r="J37" s="69" t="str">
        <f>IFERROR(VLOOKUP(J35,定義!A:C,3,FALSE),"")</f>
        <v/>
      </c>
      <c r="K37" s="69" t="str">
        <f>IFERROR(VLOOKUP(K35,定義!A:C,3,FALSE),"")</f>
        <v/>
      </c>
      <c r="L37" s="69" t="str">
        <f>IFERROR(VLOOKUP(L35,定義!A:C,3,FALSE),"")</f>
        <v/>
      </c>
      <c r="M37" s="69" t="str">
        <f>IFERROR(VLOOKUP(M35,定義!A:C,3,FALSE),"")</f>
        <v/>
      </c>
      <c r="N37" s="69" t="str">
        <f>IFERROR(VLOOKUP(N35,定義!A:C,3,FALSE),"")</f>
        <v/>
      </c>
      <c r="O37" s="69" t="str">
        <f>IFERROR(VLOOKUP(O35,定義!A:C,3,FALSE),"")</f>
        <v/>
      </c>
      <c r="P37" s="69" t="str">
        <f>IFERROR(VLOOKUP(P35,定義!A:C,3,FALSE),"")</f>
        <v/>
      </c>
      <c r="Q37" s="69" t="str">
        <f>IFERROR(VLOOKUP(Q35,定義!A:C,3,FALSE),"")</f>
        <v>敬老の日</v>
      </c>
      <c r="R37" s="70" t="str">
        <f>IFERROR(VLOOKUP(R35,定義!A:C,3,FALSE),"")</f>
        <v/>
      </c>
      <c r="S37" s="69" t="str">
        <f>IFERROR(VLOOKUP(S35,定義!A:C,3,FALSE),"")</f>
        <v/>
      </c>
      <c r="T37" s="69" t="str">
        <f>IFERROR(VLOOKUP(T35,定義!A:C,3,FALSE),"")</f>
        <v/>
      </c>
      <c r="U37" s="69" t="str">
        <f>IFERROR(VLOOKUP(U35,定義!A:C,3,FALSE),"")</f>
        <v/>
      </c>
      <c r="V37" s="69" t="str">
        <f>IFERROR(VLOOKUP(V35,定義!A:C,3,FALSE),"")</f>
        <v/>
      </c>
      <c r="W37" s="69" t="str">
        <f>IFERROR(VLOOKUP(W35,定義!A:C,3,FALSE),"")</f>
        <v/>
      </c>
      <c r="X37" s="69" t="str">
        <f>IFERROR(VLOOKUP(X35,定義!A:C,3,FALSE),"")</f>
        <v/>
      </c>
      <c r="Y37" s="69" t="str">
        <f>IFERROR(VLOOKUP(Y35,定義!A:C,3,FALSE),"")</f>
        <v>秋分の日</v>
      </c>
      <c r="Z37" s="69" t="str">
        <f>IFERROR(VLOOKUP(Z35,定義!A:C,3,FALSE),"")</f>
        <v/>
      </c>
      <c r="AA37" s="69" t="str">
        <f>IFERROR(VLOOKUP(AA35,定義!A:C,3,FALSE),"")</f>
        <v/>
      </c>
      <c r="AB37" s="69" t="str">
        <f>IFERROR(VLOOKUP(AB35,定義!A:C,3,FALSE),"")</f>
        <v/>
      </c>
      <c r="AC37" s="69" t="str">
        <f>IFERROR(VLOOKUP(AC35,定義!A:C,3,FALSE),"")</f>
        <v/>
      </c>
      <c r="AD37" s="69" t="str">
        <f>IFERROR(VLOOKUP(AD35,定義!A:C,3,FALSE),"")</f>
        <v/>
      </c>
      <c r="AE37" s="69" t="str">
        <f>IFERROR(VLOOKUP(AE35,定義!A:C,3,FALSE),"")</f>
        <v/>
      </c>
      <c r="AF37" s="69" t="str">
        <f>IFERROR(VLOOKUP(AF35,定義!A:C,3,FALSE),"")</f>
        <v/>
      </c>
      <c r="AG37" s="69" t="str">
        <f>IFERROR(VLOOKUP(AG35,定義!A:C,3,FALSE),"")</f>
        <v/>
      </c>
      <c r="AH37" s="122"/>
      <c r="AI37" s="111"/>
      <c r="AJ37" s="112"/>
      <c r="AK37" s="113"/>
      <c r="AL37" s="114"/>
      <c r="AM37" s="32"/>
      <c r="AN37" s="101"/>
      <c r="AO37" s="101"/>
      <c r="AP37" s="101"/>
      <c r="AQ37" s="101"/>
      <c r="AR37" s="101"/>
      <c r="AS37" s="101"/>
      <c r="AT37" s="101"/>
    </row>
    <row r="38" spans="2:46" s="3" customFormat="1" ht="27.95" customHeight="1">
      <c r="B38" s="40" t="str">
        <f>IF($F$2="受注者希望型","－","休日
計画")</f>
        <v>休日
計画</v>
      </c>
      <c r="C38" s="34"/>
      <c r="D38" s="34"/>
      <c r="E38" s="34"/>
      <c r="F38" s="35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123"/>
      <c r="AI38" s="57">
        <f t="shared" ref="AI38" si="46">AS38</f>
        <v>0</v>
      </c>
      <c r="AJ38" s="46">
        <f t="shared" ref="AJ38" si="47">IFERROR(AI38/AO38,"")</f>
        <v>0</v>
      </c>
      <c r="AK38" s="56">
        <f t="shared" ref="AK38" si="48">AT38</f>
        <v>0</v>
      </c>
      <c r="AL38" s="48">
        <f t="shared" ref="AL38" si="49">IFERROR(AK38/AP38,"")</f>
        <v>0</v>
      </c>
      <c r="AM38" s="32"/>
      <c r="AN38" s="101">
        <f t="shared" ref="AN38" si="50">COUNT(C35:AG35)</f>
        <v>30</v>
      </c>
      <c r="AO38" s="101">
        <f t="shared" ref="AO38" si="51">AN38-AH36</f>
        <v>30</v>
      </c>
      <c r="AP38" s="101">
        <f>SUM(AO$6:AO39)</f>
        <v>153</v>
      </c>
      <c r="AQ38" s="101">
        <f t="shared" ref="AQ38" si="52">COUNTIF(C39:AG39,"○")</f>
        <v>0</v>
      </c>
      <c r="AR38" s="101">
        <f>SUM(AQ$6:AQ39)</f>
        <v>0</v>
      </c>
      <c r="AS38" s="101">
        <f t="shared" ref="AS38" si="53">COUNTIF(C38:AG38,"○")</f>
        <v>0</v>
      </c>
      <c r="AT38" s="101">
        <f>SUM(AS$6:AS39)</f>
        <v>0</v>
      </c>
    </row>
    <row r="39" spans="2:46" s="4" customFormat="1" ht="27.95" customHeight="1" thickBot="1">
      <c r="B39" s="38" t="s">
        <v>52</v>
      </c>
      <c r="C39" s="16"/>
      <c r="D39" s="16"/>
      <c r="E39" s="16"/>
      <c r="F39" s="18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24"/>
      <c r="AI39" s="57">
        <f t="shared" ref="AI39" si="54">AQ38</f>
        <v>0</v>
      </c>
      <c r="AJ39" s="46">
        <f t="shared" ref="AJ39" si="55">IFERROR(AI39/AO38,"")</f>
        <v>0</v>
      </c>
      <c r="AK39" s="56">
        <f t="shared" ref="AK39" si="56">AR38</f>
        <v>0</v>
      </c>
      <c r="AL39" s="48">
        <f t="shared" ref="AL39" si="57">IFERROR(AK39/AP38,"")</f>
        <v>0</v>
      </c>
      <c r="AM39" s="32"/>
      <c r="AN39" s="101"/>
      <c r="AO39" s="101"/>
      <c r="AP39" s="101"/>
      <c r="AQ39" s="101"/>
      <c r="AR39" s="101"/>
      <c r="AS39" s="101"/>
      <c r="AT39" s="101"/>
    </row>
    <row r="40" spans="2:46" ht="14.25" customHeight="1" thickBot="1">
      <c r="AM40" s="32"/>
      <c r="AR40" s="8"/>
      <c r="AT40" s="8"/>
    </row>
    <row r="41" spans="2:46" ht="12" customHeight="1">
      <c r="B41" s="13" t="s">
        <v>0</v>
      </c>
      <c r="C41" s="93">
        <f>DATE(YEAR(C34),MONTH(C34)+1,DAY(C34))</f>
        <v>45931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120" t="s">
        <v>19</v>
      </c>
      <c r="AI41" s="98" t="s">
        <v>12</v>
      </c>
      <c r="AJ41" s="99"/>
      <c r="AK41" s="100" t="s">
        <v>11</v>
      </c>
      <c r="AL41" s="100"/>
      <c r="AM41" s="32"/>
      <c r="AN41" s="101" t="s">
        <v>17</v>
      </c>
      <c r="AO41" s="101" t="s">
        <v>20</v>
      </c>
      <c r="AP41" s="101" t="s">
        <v>21</v>
      </c>
      <c r="AQ41" s="101" t="s">
        <v>18</v>
      </c>
      <c r="AR41" s="101" t="s">
        <v>22</v>
      </c>
      <c r="AS41" s="101" t="s">
        <v>55</v>
      </c>
      <c r="AT41" s="101" t="s">
        <v>56</v>
      </c>
    </row>
    <row r="42" spans="2:46" ht="12" customHeight="1">
      <c r="B42" s="14" t="s">
        <v>1</v>
      </c>
      <c r="C42" s="15">
        <f>+C41</f>
        <v>45931</v>
      </c>
      <c r="D42" s="15">
        <f>IF(C42="","",IF(MONTH(C42+1)-MONTH(C42)=0,C42+1,""))</f>
        <v>45932</v>
      </c>
      <c r="E42" s="15">
        <f t="shared" ref="E42:AG42" si="58">IF(D42="","",IF(MONTH(D42+1)-MONTH(D42)=0,D42+1,""))</f>
        <v>45933</v>
      </c>
      <c r="F42" s="21">
        <f t="shared" si="58"/>
        <v>45934</v>
      </c>
      <c r="G42" s="15">
        <f t="shared" si="58"/>
        <v>45935</v>
      </c>
      <c r="H42" s="15">
        <f t="shared" si="58"/>
        <v>45936</v>
      </c>
      <c r="I42" s="15">
        <f t="shared" si="58"/>
        <v>45937</v>
      </c>
      <c r="J42" s="15">
        <f t="shared" si="58"/>
        <v>45938</v>
      </c>
      <c r="K42" s="15">
        <f t="shared" si="58"/>
        <v>45939</v>
      </c>
      <c r="L42" s="15">
        <f t="shared" si="58"/>
        <v>45940</v>
      </c>
      <c r="M42" s="15">
        <f t="shared" si="58"/>
        <v>45941</v>
      </c>
      <c r="N42" s="15">
        <f t="shared" si="58"/>
        <v>45942</v>
      </c>
      <c r="O42" s="15">
        <f t="shared" si="58"/>
        <v>45943</v>
      </c>
      <c r="P42" s="15">
        <f t="shared" si="58"/>
        <v>45944</v>
      </c>
      <c r="Q42" s="15">
        <f t="shared" si="58"/>
        <v>45945</v>
      </c>
      <c r="R42" s="15">
        <f t="shared" si="58"/>
        <v>45946</v>
      </c>
      <c r="S42" s="15">
        <f t="shared" si="58"/>
        <v>45947</v>
      </c>
      <c r="T42" s="15">
        <f t="shared" si="58"/>
        <v>45948</v>
      </c>
      <c r="U42" s="15">
        <f t="shared" si="58"/>
        <v>45949</v>
      </c>
      <c r="V42" s="15">
        <f t="shared" si="58"/>
        <v>45950</v>
      </c>
      <c r="W42" s="15">
        <f t="shared" si="58"/>
        <v>45951</v>
      </c>
      <c r="X42" s="15">
        <f t="shared" si="58"/>
        <v>45952</v>
      </c>
      <c r="Y42" s="15">
        <f t="shared" si="58"/>
        <v>45953</v>
      </c>
      <c r="Z42" s="15">
        <f t="shared" si="58"/>
        <v>45954</v>
      </c>
      <c r="AA42" s="15">
        <f t="shared" si="58"/>
        <v>45955</v>
      </c>
      <c r="AB42" s="15">
        <f t="shared" si="58"/>
        <v>45956</v>
      </c>
      <c r="AC42" s="15">
        <f t="shared" si="58"/>
        <v>45957</v>
      </c>
      <c r="AD42" s="15">
        <f t="shared" si="58"/>
        <v>45958</v>
      </c>
      <c r="AE42" s="15">
        <f t="shared" si="58"/>
        <v>45959</v>
      </c>
      <c r="AF42" s="15">
        <f t="shared" si="58"/>
        <v>45960</v>
      </c>
      <c r="AG42" s="15">
        <f t="shared" si="58"/>
        <v>45961</v>
      </c>
      <c r="AH42" s="121"/>
      <c r="AI42" s="98"/>
      <c r="AJ42" s="99"/>
      <c r="AK42" s="100"/>
      <c r="AL42" s="100"/>
      <c r="AM42" s="32"/>
      <c r="AN42" s="101"/>
      <c r="AO42" s="101"/>
      <c r="AP42" s="101"/>
      <c r="AQ42" s="101"/>
      <c r="AR42" s="101"/>
      <c r="AS42" s="101"/>
      <c r="AT42" s="101"/>
    </row>
    <row r="43" spans="2:46" ht="12" customHeight="1">
      <c r="B43" s="14" t="s">
        <v>2</v>
      </c>
      <c r="C43" s="52">
        <f>+C42</f>
        <v>45931</v>
      </c>
      <c r="D43" s="52">
        <f t="shared" ref="D43:AG43" si="59">+D42</f>
        <v>45932</v>
      </c>
      <c r="E43" s="52">
        <f t="shared" si="59"/>
        <v>45933</v>
      </c>
      <c r="F43" s="58">
        <f t="shared" si="59"/>
        <v>45934</v>
      </c>
      <c r="G43" s="52">
        <f t="shared" si="59"/>
        <v>45935</v>
      </c>
      <c r="H43" s="52">
        <f t="shared" si="59"/>
        <v>45936</v>
      </c>
      <c r="I43" s="52">
        <f t="shared" si="59"/>
        <v>45937</v>
      </c>
      <c r="J43" s="52">
        <f t="shared" si="59"/>
        <v>45938</v>
      </c>
      <c r="K43" s="52">
        <f t="shared" si="59"/>
        <v>45939</v>
      </c>
      <c r="L43" s="52">
        <f t="shared" si="59"/>
        <v>45940</v>
      </c>
      <c r="M43" s="52">
        <f t="shared" si="59"/>
        <v>45941</v>
      </c>
      <c r="N43" s="52">
        <f t="shared" si="59"/>
        <v>45942</v>
      </c>
      <c r="O43" s="52">
        <f t="shared" si="59"/>
        <v>45943</v>
      </c>
      <c r="P43" s="52">
        <f t="shared" si="59"/>
        <v>45944</v>
      </c>
      <c r="Q43" s="52">
        <f t="shared" si="59"/>
        <v>45945</v>
      </c>
      <c r="R43" s="52">
        <f t="shared" si="59"/>
        <v>45946</v>
      </c>
      <c r="S43" s="52">
        <f t="shared" si="59"/>
        <v>45947</v>
      </c>
      <c r="T43" s="52">
        <f t="shared" si="59"/>
        <v>45948</v>
      </c>
      <c r="U43" s="52">
        <f t="shared" si="59"/>
        <v>45949</v>
      </c>
      <c r="V43" s="52">
        <f t="shared" si="59"/>
        <v>45950</v>
      </c>
      <c r="W43" s="52">
        <f t="shared" si="59"/>
        <v>45951</v>
      </c>
      <c r="X43" s="52">
        <f t="shared" si="59"/>
        <v>45952</v>
      </c>
      <c r="Y43" s="52">
        <f t="shared" si="59"/>
        <v>45953</v>
      </c>
      <c r="Z43" s="52">
        <f t="shared" si="59"/>
        <v>45954</v>
      </c>
      <c r="AA43" s="52">
        <f t="shared" si="59"/>
        <v>45955</v>
      </c>
      <c r="AB43" s="52">
        <f t="shared" si="59"/>
        <v>45956</v>
      </c>
      <c r="AC43" s="52">
        <f t="shared" si="59"/>
        <v>45957</v>
      </c>
      <c r="AD43" s="52">
        <f t="shared" si="59"/>
        <v>45958</v>
      </c>
      <c r="AE43" s="52">
        <f t="shared" si="59"/>
        <v>45959</v>
      </c>
      <c r="AF43" s="52">
        <f t="shared" si="59"/>
        <v>45960</v>
      </c>
      <c r="AG43" s="52">
        <f t="shared" si="59"/>
        <v>45961</v>
      </c>
      <c r="AH43" s="122"/>
      <c r="AI43" s="111" t="s">
        <v>42</v>
      </c>
      <c r="AJ43" s="112" t="s">
        <v>13</v>
      </c>
      <c r="AK43" s="113" t="s">
        <v>42</v>
      </c>
      <c r="AL43" s="114" t="s">
        <v>14</v>
      </c>
      <c r="AM43" s="32"/>
      <c r="AN43" s="101"/>
      <c r="AO43" s="101"/>
      <c r="AP43" s="101"/>
      <c r="AQ43" s="101"/>
      <c r="AR43" s="101"/>
      <c r="AS43" s="101"/>
      <c r="AT43" s="101"/>
    </row>
    <row r="44" spans="2:46" s="3" customFormat="1" ht="68.099999999999994" customHeight="1">
      <c r="B44" s="39" t="s">
        <v>3</v>
      </c>
      <c r="C44" s="69" t="str">
        <f>IFERROR(VLOOKUP(C42,定義!A:C,3,FALSE),"")</f>
        <v/>
      </c>
      <c r="D44" s="69" t="str">
        <f>IFERROR(VLOOKUP(D42,定義!A:C,3,FALSE),"")</f>
        <v/>
      </c>
      <c r="E44" s="69" t="str">
        <f>IFERROR(VLOOKUP(E42,定義!A:C,3,FALSE),"")</f>
        <v/>
      </c>
      <c r="F44" s="71" t="str">
        <f>IFERROR(VLOOKUP(F42,定義!A:C,3,FALSE),"")</f>
        <v/>
      </c>
      <c r="G44" s="69" t="str">
        <f>IFERROR(VLOOKUP(G42,定義!A:C,3,FALSE),"")</f>
        <v/>
      </c>
      <c r="H44" s="69" t="str">
        <f>IFERROR(VLOOKUP(H42,定義!A:C,3,FALSE),"")</f>
        <v/>
      </c>
      <c r="I44" s="69" t="str">
        <f>IFERROR(VLOOKUP(I42,定義!A:C,3,FALSE),"")</f>
        <v/>
      </c>
      <c r="J44" s="69" t="str">
        <f>IFERROR(VLOOKUP(J42,定義!A:C,3,FALSE),"")</f>
        <v/>
      </c>
      <c r="K44" s="69" t="str">
        <f>IFERROR(VLOOKUP(K42,定義!A:C,3,FALSE),"")</f>
        <v/>
      </c>
      <c r="L44" s="69" t="str">
        <f>IFERROR(VLOOKUP(L42,定義!A:C,3,FALSE),"")</f>
        <v/>
      </c>
      <c r="M44" s="69" t="str">
        <f>IFERROR(VLOOKUP(M42,定義!A:C,3,FALSE),"")</f>
        <v/>
      </c>
      <c r="N44" s="69" t="str">
        <f>IFERROR(VLOOKUP(N42,定義!A:C,3,FALSE),"")</f>
        <v/>
      </c>
      <c r="O44" s="69" t="str">
        <f>IFERROR(VLOOKUP(O42,定義!A:C,3,FALSE),"")</f>
        <v>スポーツの日</v>
      </c>
      <c r="P44" s="69" t="str">
        <f>IFERROR(VLOOKUP(P42,定義!A:C,3,FALSE),"")</f>
        <v/>
      </c>
      <c r="Q44" s="69" t="str">
        <f>IFERROR(VLOOKUP(Q42,定義!A:C,3,FALSE),"")</f>
        <v/>
      </c>
      <c r="R44" s="70" t="str">
        <f>IFERROR(VLOOKUP(R42,定義!A:C,3,FALSE),"")</f>
        <v/>
      </c>
      <c r="S44" s="69" t="str">
        <f>IFERROR(VLOOKUP(S42,定義!A:C,3,FALSE),"")</f>
        <v/>
      </c>
      <c r="T44" s="69" t="str">
        <f>IFERROR(VLOOKUP(T42,定義!A:C,3,FALSE),"")</f>
        <v/>
      </c>
      <c r="U44" s="69" t="str">
        <f>IFERROR(VLOOKUP(U42,定義!A:C,3,FALSE),"")</f>
        <v/>
      </c>
      <c r="V44" s="69" t="str">
        <f>IFERROR(VLOOKUP(V42,定義!A:C,3,FALSE),"")</f>
        <v/>
      </c>
      <c r="W44" s="69" t="str">
        <f>IFERROR(VLOOKUP(W42,定義!A:C,3,FALSE),"")</f>
        <v/>
      </c>
      <c r="X44" s="69" t="str">
        <f>IFERROR(VLOOKUP(X42,定義!A:C,3,FALSE),"")</f>
        <v/>
      </c>
      <c r="Y44" s="69" t="str">
        <f>IFERROR(VLOOKUP(Y42,定義!A:C,3,FALSE),"")</f>
        <v/>
      </c>
      <c r="Z44" s="69" t="str">
        <f>IFERROR(VLOOKUP(Z42,定義!A:C,3,FALSE),"")</f>
        <v/>
      </c>
      <c r="AA44" s="69" t="str">
        <f>IFERROR(VLOOKUP(AA42,定義!A:C,3,FALSE),"")</f>
        <v/>
      </c>
      <c r="AB44" s="69" t="str">
        <f>IFERROR(VLOOKUP(AB42,定義!A:C,3,FALSE),"")</f>
        <v/>
      </c>
      <c r="AC44" s="69" t="str">
        <f>IFERROR(VLOOKUP(AC42,定義!A:C,3,FALSE),"")</f>
        <v/>
      </c>
      <c r="AD44" s="69" t="str">
        <f>IFERROR(VLOOKUP(AD42,定義!A:C,3,FALSE),"")</f>
        <v/>
      </c>
      <c r="AE44" s="69" t="str">
        <f>IFERROR(VLOOKUP(AE42,定義!A:C,3,FALSE),"")</f>
        <v/>
      </c>
      <c r="AF44" s="69" t="str">
        <f>IFERROR(VLOOKUP(AF42,定義!A:C,3,FALSE),"")</f>
        <v/>
      </c>
      <c r="AG44" s="69" t="str">
        <f>IFERROR(VLOOKUP(AG42,定義!A:C,3,FALSE),"")</f>
        <v/>
      </c>
      <c r="AH44" s="122"/>
      <c r="AI44" s="111"/>
      <c r="AJ44" s="112"/>
      <c r="AK44" s="113"/>
      <c r="AL44" s="114"/>
      <c r="AM44" s="32"/>
      <c r="AN44" s="101"/>
      <c r="AO44" s="101"/>
      <c r="AP44" s="101"/>
      <c r="AQ44" s="101"/>
      <c r="AR44" s="101"/>
      <c r="AS44" s="101"/>
      <c r="AT44" s="101"/>
    </row>
    <row r="45" spans="2:46" s="3" customFormat="1" ht="27.95" customHeight="1">
      <c r="B45" s="40" t="str">
        <f>IF($F$2="受注者希望型","－","休日
計画")</f>
        <v>休日
計画</v>
      </c>
      <c r="C45" s="34"/>
      <c r="D45" s="34"/>
      <c r="E45" s="34"/>
      <c r="F45" s="35"/>
      <c r="G45" s="35"/>
      <c r="H45" s="35"/>
      <c r="I45" s="35"/>
      <c r="J45" s="35"/>
      <c r="K45" s="35"/>
      <c r="L45" s="34"/>
      <c r="M45" s="35"/>
      <c r="N45" s="35"/>
      <c r="O45" s="35"/>
      <c r="P45" s="35"/>
      <c r="Q45" s="35"/>
      <c r="R45" s="37"/>
      <c r="S45" s="34"/>
      <c r="T45" s="35"/>
      <c r="U45" s="35"/>
      <c r="V45" s="35"/>
      <c r="W45" s="35"/>
      <c r="X45" s="35"/>
      <c r="Y45" s="35"/>
      <c r="Z45" s="34"/>
      <c r="AA45" s="35"/>
      <c r="AB45" s="35"/>
      <c r="AC45" s="35"/>
      <c r="AD45" s="34"/>
      <c r="AE45" s="34"/>
      <c r="AF45" s="34"/>
      <c r="AG45" s="34"/>
      <c r="AH45" s="123"/>
      <c r="AI45" s="57">
        <f t="shared" ref="AI45" si="60">AS45</f>
        <v>0</v>
      </c>
      <c r="AJ45" s="46">
        <f t="shared" ref="AJ45" si="61">IFERROR(AI45/AO45,"")</f>
        <v>0</v>
      </c>
      <c r="AK45" s="56">
        <f t="shared" ref="AK45" si="62">AT45</f>
        <v>0</v>
      </c>
      <c r="AL45" s="48">
        <f t="shared" ref="AL45" si="63">IFERROR(AK45/AP45,"")</f>
        <v>0</v>
      </c>
      <c r="AM45" s="32"/>
      <c r="AN45" s="101">
        <f t="shared" ref="AN45" si="64">COUNT(C42:AG42)</f>
        <v>31</v>
      </c>
      <c r="AO45" s="101">
        <f t="shared" ref="AO45" si="65">AN45-AH43</f>
        <v>31</v>
      </c>
      <c r="AP45" s="101">
        <f>SUM(AO$6:AO46)</f>
        <v>184</v>
      </c>
      <c r="AQ45" s="101">
        <f t="shared" ref="AQ45" si="66">COUNTIF(C46:AG46,"○")</f>
        <v>0</v>
      </c>
      <c r="AR45" s="101">
        <f>SUM(AQ$6:AQ46)</f>
        <v>0</v>
      </c>
      <c r="AS45" s="101">
        <f t="shared" ref="AS45" si="67">COUNTIF(C45:AG45,"○")</f>
        <v>0</v>
      </c>
      <c r="AT45" s="101">
        <f>SUM(AS$6:AS46)</f>
        <v>0</v>
      </c>
    </row>
    <row r="46" spans="2:46" s="4" customFormat="1" ht="27.95" customHeight="1" thickBot="1">
      <c r="B46" s="38" t="s">
        <v>52</v>
      </c>
      <c r="C46" s="16"/>
      <c r="D46" s="16"/>
      <c r="E46" s="16"/>
      <c r="F46" s="18"/>
      <c r="G46" s="18"/>
      <c r="H46" s="18"/>
      <c r="I46" s="18"/>
      <c r="J46" s="18"/>
      <c r="K46" s="18"/>
      <c r="L46" s="16"/>
      <c r="M46" s="18"/>
      <c r="N46" s="18"/>
      <c r="O46" s="18"/>
      <c r="P46" s="18"/>
      <c r="Q46" s="18"/>
      <c r="R46" s="18"/>
      <c r="S46" s="16"/>
      <c r="T46" s="18"/>
      <c r="U46" s="18"/>
      <c r="V46" s="18"/>
      <c r="W46" s="18"/>
      <c r="X46" s="18"/>
      <c r="Y46" s="18"/>
      <c r="Z46" s="16"/>
      <c r="AA46" s="18"/>
      <c r="AB46" s="18"/>
      <c r="AC46" s="18"/>
      <c r="AD46" s="16"/>
      <c r="AE46" s="16"/>
      <c r="AF46" s="16"/>
      <c r="AG46" s="16"/>
      <c r="AH46" s="124"/>
      <c r="AI46" s="57">
        <f t="shared" ref="AI46" si="68">AQ45</f>
        <v>0</v>
      </c>
      <c r="AJ46" s="46">
        <f t="shared" ref="AJ46" si="69">IFERROR(AI46/AO45,"")</f>
        <v>0</v>
      </c>
      <c r="AK46" s="56">
        <f t="shared" ref="AK46" si="70">AR45</f>
        <v>0</v>
      </c>
      <c r="AL46" s="48">
        <f t="shared" ref="AL46" si="71">IFERROR(AK46/AP45,"")</f>
        <v>0</v>
      </c>
      <c r="AM46" s="32"/>
      <c r="AN46" s="101"/>
      <c r="AO46" s="101"/>
      <c r="AP46" s="101"/>
      <c r="AQ46" s="101"/>
      <c r="AR46" s="101"/>
      <c r="AS46" s="101"/>
      <c r="AT46" s="101"/>
    </row>
    <row r="47" spans="2:46" ht="14.25" customHeight="1" thickBot="1">
      <c r="AM47" s="32"/>
      <c r="AR47" s="8"/>
      <c r="AT47" s="8"/>
    </row>
    <row r="48" spans="2:46" ht="12" customHeight="1">
      <c r="B48" s="13" t="s">
        <v>0</v>
      </c>
      <c r="C48" s="93">
        <f>DATE(YEAR(C41),MONTH(C41)+1,DAY(C41))</f>
        <v>45962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120" t="s">
        <v>19</v>
      </c>
      <c r="AI48" s="98" t="s">
        <v>12</v>
      </c>
      <c r="AJ48" s="99"/>
      <c r="AK48" s="100" t="s">
        <v>11</v>
      </c>
      <c r="AL48" s="100"/>
      <c r="AM48" s="32"/>
      <c r="AN48" s="101" t="s">
        <v>17</v>
      </c>
      <c r="AO48" s="101" t="s">
        <v>20</v>
      </c>
      <c r="AP48" s="101" t="s">
        <v>21</v>
      </c>
      <c r="AQ48" s="101" t="s">
        <v>18</v>
      </c>
      <c r="AR48" s="101" t="s">
        <v>22</v>
      </c>
      <c r="AS48" s="101" t="s">
        <v>55</v>
      </c>
      <c r="AT48" s="101" t="s">
        <v>56</v>
      </c>
    </row>
    <row r="49" spans="1:46" ht="12" customHeight="1">
      <c r="B49" s="14" t="s">
        <v>1</v>
      </c>
      <c r="C49" s="15">
        <f>+C48</f>
        <v>45962</v>
      </c>
      <c r="D49" s="15">
        <f>IF(C49="","",IF(MONTH(C49+1)-MONTH(C49)=0,C49+1,""))</f>
        <v>45963</v>
      </c>
      <c r="E49" s="15">
        <f t="shared" ref="E49:AG49" si="72">IF(D49="","",IF(MONTH(D49+1)-MONTH(D49)=0,D49+1,""))</f>
        <v>45964</v>
      </c>
      <c r="F49" s="21">
        <f t="shared" si="72"/>
        <v>45965</v>
      </c>
      <c r="G49" s="15">
        <f t="shared" si="72"/>
        <v>45966</v>
      </c>
      <c r="H49" s="15">
        <f t="shared" si="72"/>
        <v>45967</v>
      </c>
      <c r="I49" s="15">
        <f t="shared" si="72"/>
        <v>45968</v>
      </c>
      <c r="J49" s="15">
        <f t="shared" si="72"/>
        <v>45969</v>
      </c>
      <c r="K49" s="15">
        <f t="shared" si="72"/>
        <v>45970</v>
      </c>
      <c r="L49" s="15">
        <f t="shared" si="72"/>
        <v>45971</v>
      </c>
      <c r="M49" s="15">
        <f t="shared" si="72"/>
        <v>45972</v>
      </c>
      <c r="N49" s="15">
        <f t="shared" si="72"/>
        <v>45973</v>
      </c>
      <c r="O49" s="15">
        <f t="shared" si="72"/>
        <v>45974</v>
      </c>
      <c r="P49" s="15">
        <f t="shared" si="72"/>
        <v>45975</v>
      </c>
      <c r="Q49" s="15">
        <f t="shared" si="72"/>
        <v>45976</v>
      </c>
      <c r="R49" s="15">
        <f t="shared" si="72"/>
        <v>45977</v>
      </c>
      <c r="S49" s="15">
        <f t="shared" si="72"/>
        <v>45978</v>
      </c>
      <c r="T49" s="15">
        <f t="shared" si="72"/>
        <v>45979</v>
      </c>
      <c r="U49" s="15">
        <f t="shared" si="72"/>
        <v>45980</v>
      </c>
      <c r="V49" s="15">
        <f t="shared" si="72"/>
        <v>45981</v>
      </c>
      <c r="W49" s="15">
        <f t="shared" si="72"/>
        <v>45982</v>
      </c>
      <c r="X49" s="15">
        <f t="shared" si="72"/>
        <v>45983</v>
      </c>
      <c r="Y49" s="15">
        <f t="shared" si="72"/>
        <v>45984</v>
      </c>
      <c r="Z49" s="15">
        <f t="shared" si="72"/>
        <v>45985</v>
      </c>
      <c r="AA49" s="15">
        <f t="shared" si="72"/>
        <v>45986</v>
      </c>
      <c r="AB49" s="15">
        <f t="shared" si="72"/>
        <v>45987</v>
      </c>
      <c r="AC49" s="15">
        <f t="shared" si="72"/>
        <v>45988</v>
      </c>
      <c r="AD49" s="15">
        <f t="shared" si="72"/>
        <v>45989</v>
      </c>
      <c r="AE49" s="15">
        <f t="shared" si="72"/>
        <v>45990</v>
      </c>
      <c r="AF49" s="15">
        <f t="shared" si="72"/>
        <v>45991</v>
      </c>
      <c r="AG49" s="15" t="str">
        <f t="shared" si="72"/>
        <v/>
      </c>
      <c r="AH49" s="121"/>
      <c r="AI49" s="98"/>
      <c r="AJ49" s="99"/>
      <c r="AK49" s="100"/>
      <c r="AL49" s="100"/>
      <c r="AM49" s="32"/>
      <c r="AN49" s="101"/>
      <c r="AO49" s="101"/>
      <c r="AP49" s="101"/>
      <c r="AQ49" s="101"/>
      <c r="AR49" s="101"/>
      <c r="AS49" s="101"/>
      <c r="AT49" s="101"/>
    </row>
    <row r="50" spans="1:46" ht="12" customHeight="1">
      <c r="B50" s="14" t="s">
        <v>2</v>
      </c>
      <c r="C50" s="52">
        <f>+C49</f>
        <v>45962</v>
      </c>
      <c r="D50" s="52">
        <f t="shared" ref="D50:AG50" si="73">+D49</f>
        <v>45963</v>
      </c>
      <c r="E50" s="52">
        <f t="shared" si="73"/>
        <v>45964</v>
      </c>
      <c r="F50" s="58">
        <f t="shared" si="73"/>
        <v>45965</v>
      </c>
      <c r="G50" s="52">
        <f t="shared" si="73"/>
        <v>45966</v>
      </c>
      <c r="H50" s="52">
        <f t="shared" si="73"/>
        <v>45967</v>
      </c>
      <c r="I50" s="52">
        <f t="shared" si="73"/>
        <v>45968</v>
      </c>
      <c r="J50" s="52">
        <f t="shared" si="73"/>
        <v>45969</v>
      </c>
      <c r="K50" s="52">
        <f t="shared" si="73"/>
        <v>45970</v>
      </c>
      <c r="L50" s="52">
        <f t="shared" si="73"/>
        <v>45971</v>
      </c>
      <c r="M50" s="52">
        <f t="shared" si="73"/>
        <v>45972</v>
      </c>
      <c r="N50" s="52">
        <f t="shared" si="73"/>
        <v>45973</v>
      </c>
      <c r="O50" s="52">
        <f t="shared" si="73"/>
        <v>45974</v>
      </c>
      <c r="P50" s="52">
        <f t="shared" si="73"/>
        <v>45975</v>
      </c>
      <c r="Q50" s="52">
        <f t="shared" si="73"/>
        <v>45976</v>
      </c>
      <c r="R50" s="52">
        <f t="shared" si="73"/>
        <v>45977</v>
      </c>
      <c r="S50" s="52">
        <f t="shared" si="73"/>
        <v>45978</v>
      </c>
      <c r="T50" s="52">
        <f t="shared" si="73"/>
        <v>45979</v>
      </c>
      <c r="U50" s="52">
        <f t="shared" si="73"/>
        <v>45980</v>
      </c>
      <c r="V50" s="52">
        <f t="shared" si="73"/>
        <v>45981</v>
      </c>
      <c r="W50" s="52">
        <f t="shared" si="73"/>
        <v>45982</v>
      </c>
      <c r="X50" s="52">
        <f t="shared" si="73"/>
        <v>45983</v>
      </c>
      <c r="Y50" s="52">
        <f t="shared" si="73"/>
        <v>45984</v>
      </c>
      <c r="Z50" s="52">
        <f t="shared" si="73"/>
        <v>45985</v>
      </c>
      <c r="AA50" s="52">
        <f t="shared" si="73"/>
        <v>45986</v>
      </c>
      <c r="AB50" s="52">
        <f t="shared" si="73"/>
        <v>45987</v>
      </c>
      <c r="AC50" s="52">
        <f t="shared" si="73"/>
        <v>45988</v>
      </c>
      <c r="AD50" s="52">
        <f t="shared" si="73"/>
        <v>45989</v>
      </c>
      <c r="AE50" s="52">
        <f t="shared" si="73"/>
        <v>45990</v>
      </c>
      <c r="AF50" s="52">
        <f t="shared" si="73"/>
        <v>45991</v>
      </c>
      <c r="AG50" s="52" t="str">
        <f t="shared" si="73"/>
        <v/>
      </c>
      <c r="AH50" s="122"/>
      <c r="AI50" s="111" t="s">
        <v>42</v>
      </c>
      <c r="AJ50" s="112" t="s">
        <v>13</v>
      </c>
      <c r="AK50" s="113" t="s">
        <v>42</v>
      </c>
      <c r="AL50" s="114" t="s">
        <v>14</v>
      </c>
      <c r="AM50" s="32"/>
      <c r="AN50" s="101"/>
      <c r="AO50" s="101"/>
      <c r="AP50" s="101"/>
      <c r="AQ50" s="101"/>
      <c r="AR50" s="101"/>
      <c r="AS50" s="101"/>
      <c r="AT50" s="101"/>
    </row>
    <row r="51" spans="1:46" s="3" customFormat="1" ht="68.099999999999994" customHeight="1">
      <c r="B51" s="39" t="s">
        <v>3</v>
      </c>
      <c r="C51" s="69" t="str">
        <f>IFERROR(VLOOKUP(C49,定義!A:C,3,FALSE),"")</f>
        <v/>
      </c>
      <c r="D51" s="69" t="str">
        <f>IFERROR(VLOOKUP(D49,定義!A:C,3,FALSE),"")</f>
        <v/>
      </c>
      <c r="E51" s="69" t="str">
        <f>IFERROR(VLOOKUP(E49,定義!A:C,3,FALSE),"")</f>
        <v>文化の日</v>
      </c>
      <c r="F51" s="71" t="str">
        <f>IFERROR(VLOOKUP(F49,定義!A:C,3,FALSE),"")</f>
        <v/>
      </c>
      <c r="G51" s="69" t="str">
        <f>IFERROR(VLOOKUP(G49,定義!A:C,3,FALSE),"")</f>
        <v/>
      </c>
      <c r="H51" s="69" t="str">
        <f>IFERROR(VLOOKUP(H49,定義!A:C,3,FALSE),"")</f>
        <v/>
      </c>
      <c r="I51" s="69" t="str">
        <f>IFERROR(VLOOKUP(I49,定義!A:C,3,FALSE),"")</f>
        <v/>
      </c>
      <c r="J51" s="69" t="str">
        <f>IFERROR(VLOOKUP(J49,定義!A:C,3,FALSE),"")</f>
        <v/>
      </c>
      <c r="K51" s="69" t="str">
        <f>IFERROR(VLOOKUP(K49,定義!A:C,3,FALSE),"")</f>
        <v/>
      </c>
      <c r="L51" s="69" t="str">
        <f>IFERROR(VLOOKUP(L49,定義!A:C,3,FALSE),"")</f>
        <v/>
      </c>
      <c r="M51" s="69" t="str">
        <f>IFERROR(VLOOKUP(M49,定義!A:C,3,FALSE),"")</f>
        <v/>
      </c>
      <c r="N51" s="69" t="str">
        <f>IFERROR(VLOOKUP(N49,定義!A:C,3,FALSE),"")</f>
        <v/>
      </c>
      <c r="O51" s="69" t="str">
        <f>IFERROR(VLOOKUP(O49,定義!A:C,3,FALSE),"")</f>
        <v/>
      </c>
      <c r="P51" s="69" t="str">
        <f>IFERROR(VLOOKUP(P49,定義!A:C,3,FALSE),"")</f>
        <v/>
      </c>
      <c r="Q51" s="69" t="str">
        <f>IFERROR(VLOOKUP(Q49,定義!A:C,3,FALSE),"")</f>
        <v/>
      </c>
      <c r="R51" s="70" t="str">
        <f>IFERROR(VLOOKUP(R49,定義!A:C,3,FALSE),"")</f>
        <v/>
      </c>
      <c r="S51" s="69" t="str">
        <f>IFERROR(VLOOKUP(S49,定義!A:C,3,FALSE),"")</f>
        <v/>
      </c>
      <c r="T51" s="69" t="str">
        <f>IFERROR(VLOOKUP(T49,定義!A:C,3,FALSE),"")</f>
        <v/>
      </c>
      <c r="U51" s="69" t="str">
        <f>IFERROR(VLOOKUP(U49,定義!A:C,3,FALSE),"")</f>
        <v/>
      </c>
      <c r="V51" s="69" t="str">
        <f>IFERROR(VLOOKUP(V49,定義!A:C,3,FALSE),"")</f>
        <v/>
      </c>
      <c r="W51" s="69" t="str">
        <f>IFERROR(VLOOKUP(W49,定義!A:C,3,FALSE),"")</f>
        <v/>
      </c>
      <c r="X51" s="69" t="str">
        <f>IFERROR(VLOOKUP(X49,定義!A:C,3,FALSE),"")</f>
        <v/>
      </c>
      <c r="Y51" s="69" t="str">
        <f>IFERROR(VLOOKUP(Y49,定義!A:C,3,FALSE),"")</f>
        <v>勤労感謝の日</v>
      </c>
      <c r="Z51" s="69" t="str">
        <f>IFERROR(VLOOKUP(Z49,定義!A:C,3,FALSE),"")</f>
        <v>振替休日</v>
      </c>
      <c r="AA51" s="69" t="str">
        <f>IFERROR(VLOOKUP(AA49,定義!A:C,3,FALSE),"")</f>
        <v/>
      </c>
      <c r="AB51" s="69" t="str">
        <f>IFERROR(VLOOKUP(AB49,定義!A:C,3,FALSE),"")</f>
        <v/>
      </c>
      <c r="AC51" s="69" t="str">
        <f>IFERROR(VLOOKUP(AC49,定義!A:C,3,FALSE),"")</f>
        <v/>
      </c>
      <c r="AD51" s="69" t="str">
        <f>IFERROR(VLOOKUP(AD49,定義!A:C,3,FALSE),"")</f>
        <v/>
      </c>
      <c r="AE51" s="69" t="str">
        <f>IFERROR(VLOOKUP(AE49,定義!A:C,3,FALSE),"")</f>
        <v/>
      </c>
      <c r="AF51" s="69" t="str">
        <f>IFERROR(VLOOKUP(AF49,定義!A:C,3,FALSE),"")</f>
        <v/>
      </c>
      <c r="AG51" s="69" t="str">
        <f>IFERROR(VLOOKUP(AG49,定義!A:C,3,FALSE),"")</f>
        <v/>
      </c>
      <c r="AH51" s="122"/>
      <c r="AI51" s="111"/>
      <c r="AJ51" s="112"/>
      <c r="AK51" s="113"/>
      <c r="AL51" s="114"/>
      <c r="AM51" s="32"/>
      <c r="AN51" s="101"/>
      <c r="AO51" s="101"/>
      <c r="AP51" s="101"/>
      <c r="AQ51" s="101"/>
      <c r="AR51" s="101"/>
      <c r="AS51" s="101"/>
      <c r="AT51" s="101"/>
    </row>
    <row r="52" spans="1:46" s="3" customFormat="1" ht="27.95" customHeight="1">
      <c r="B52" s="40" t="str">
        <f>IF($F$2="受注者希望型","－","休日
計画")</f>
        <v>休日
計画</v>
      </c>
      <c r="C52" s="34"/>
      <c r="D52" s="34"/>
      <c r="E52" s="34"/>
      <c r="F52" s="35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123"/>
      <c r="AI52" s="57">
        <f t="shared" ref="AI52" si="74">AS52</f>
        <v>0</v>
      </c>
      <c r="AJ52" s="46">
        <f t="shared" ref="AJ52" si="75">IFERROR(AI52/AO52,"")</f>
        <v>0</v>
      </c>
      <c r="AK52" s="56">
        <f t="shared" ref="AK52" si="76">AT52</f>
        <v>0</v>
      </c>
      <c r="AL52" s="48">
        <f t="shared" ref="AL52" si="77">IFERROR(AK52/AP52,"")</f>
        <v>0</v>
      </c>
      <c r="AM52" s="32"/>
      <c r="AN52" s="101">
        <f t="shared" ref="AN52" si="78">COUNT(C49:AG49)</f>
        <v>30</v>
      </c>
      <c r="AO52" s="101">
        <f t="shared" ref="AO52" si="79">AN52-AH50</f>
        <v>30</v>
      </c>
      <c r="AP52" s="101">
        <f>SUM(AO$6:AO53)</f>
        <v>214</v>
      </c>
      <c r="AQ52" s="101">
        <f t="shared" ref="AQ52" si="80">COUNTIF(C53:AG53,"○")</f>
        <v>0</v>
      </c>
      <c r="AR52" s="101">
        <f>SUM(AQ$6:AQ53)</f>
        <v>0</v>
      </c>
      <c r="AS52" s="101">
        <f t="shared" ref="AS52" si="81">COUNTIF(C52:AG52,"○")</f>
        <v>0</v>
      </c>
      <c r="AT52" s="101">
        <f>SUM(AS$6:AS53)</f>
        <v>0</v>
      </c>
    </row>
    <row r="53" spans="1:46" s="4" customFormat="1" ht="27.95" customHeight="1" thickBot="1">
      <c r="B53" s="38" t="s">
        <v>52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24"/>
      <c r="AI53" s="57">
        <f t="shared" ref="AI53" si="82">AQ52</f>
        <v>0</v>
      </c>
      <c r="AJ53" s="46">
        <f t="shared" ref="AJ53" si="83">IFERROR(AI53/AO52,"")</f>
        <v>0</v>
      </c>
      <c r="AK53" s="56">
        <f t="shared" ref="AK53" si="84">AR52</f>
        <v>0</v>
      </c>
      <c r="AL53" s="48">
        <f t="shared" ref="AL53" si="85">IFERROR(AK53/AP52,"")</f>
        <v>0</v>
      </c>
      <c r="AM53" s="32"/>
      <c r="AN53" s="101"/>
      <c r="AO53" s="101"/>
      <c r="AP53" s="101"/>
      <c r="AQ53" s="101"/>
      <c r="AR53" s="101"/>
      <c r="AS53" s="101"/>
      <c r="AT53" s="101"/>
    </row>
    <row r="54" spans="1:46" ht="14.25" customHeight="1" thickBot="1">
      <c r="AM54" s="32"/>
      <c r="AR54" s="8"/>
      <c r="AT54" s="8"/>
    </row>
    <row r="55" spans="1:46" ht="12" customHeight="1">
      <c r="B55" s="13" t="s">
        <v>0</v>
      </c>
      <c r="C55" s="93">
        <f>DATE(YEAR(C48),MONTH(C48)+1,DAY(C48))</f>
        <v>45992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120" t="s">
        <v>19</v>
      </c>
      <c r="AI55" s="98" t="s">
        <v>12</v>
      </c>
      <c r="AJ55" s="99"/>
      <c r="AK55" s="100" t="s">
        <v>11</v>
      </c>
      <c r="AL55" s="100"/>
      <c r="AM55" s="32"/>
      <c r="AN55" s="101" t="s">
        <v>17</v>
      </c>
      <c r="AO55" s="101" t="s">
        <v>20</v>
      </c>
      <c r="AP55" s="101" t="s">
        <v>21</v>
      </c>
      <c r="AQ55" s="101" t="s">
        <v>18</v>
      </c>
      <c r="AR55" s="101" t="s">
        <v>22</v>
      </c>
      <c r="AS55" s="101" t="s">
        <v>55</v>
      </c>
      <c r="AT55" s="101" t="s">
        <v>56</v>
      </c>
    </row>
    <row r="56" spans="1:46" ht="12" customHeight="1">
      <c r="B56" s="14" t="s">
        <v>1</v>
      </c>
      <c r="C56" s="15">
        <f>+C55</f>
        <v>45992</v>
      </c>
      <c r="D56" s="15">
        <f>IF(C56="","",IF(MONTH(C56+1)-MONTH(C56)=0,C56+1,""))</f>
        <v>45993</v>
      </c>
      <c r="E56" s="15">
        <f t="shared" ref="E56:AG56" si="86">IF(D56="","",IF(MONTH(D56+1)-MONTH(D56)=0,D56+1,""))</f>
        <v>45994</v>
      </c>
      <c r="F56" s="21">
        <f t="shared" si="86"/>
        <v>45995</v>
      </c>
      <c r="G56" s="15">
        <f t="shared" si="86"/>
        <v>45996</v>
      </c>
      <c r="H56" s="15">
        <f t="shared" si="86"/>
        <v>45997</v>
      </c>
      <c r="I56" s="15">
        <f t="shared" si="86"/>
        <v>45998</v>
      </c>
      <c r="J56" s="15">
        <f t="shared" si="86"/>
        <v>45999</v>
      </c>
      <c r="K56" s="15">
        <f t="shared" si="86"/>
        <v>46000</v>
      </c>
      <c r="L56" s="15">
        <f t="shared" si="86"/>
        <v>46001</v>
      </c>
      <c r="M56" s="15">
        <f t="shared" si="86"/>
        <v>46002</v>
      </c>
      <c r="N56" s="15">
        <f t="shared" si="86"/>
        <v>46003</v>
      </c>
      <c r="O56" s="15">
        <f t="shared" si="86"/>
        <v>46004</v>
      </c>
      <c r="P56" s="15">
        <f t="shared" si="86"/>
        <v>46005</v>
      </c>
      <c r="Q56" s="15">
        <f t="shared" si="86"/>
        <v>46006</v>
      </c>
      <c r="R56" s="15">
        <f t="shared" si="86"/>
        <v>46007</v>
      </c>
      <c r="S56" s="15">
        <f t="shared" si="86"/>
        <v>46008</v>
      </c>
      <c r="T56" s="15">
        <f t="shared" si="86"/>
        <v>46009</v>
      </c>
      <c r="U56" s="15">
        <f t="shared" si="86"/>
        <v>46010</v>
      </c>
      <c r="V56" s="15">
        <f t="shared" si="86"/>
        <v>46011</v>
      </c>
      <c r="W56" s="15">
        <f t="shared" si="86"/>
        <v>46012</v>
      </c>
      <c r="X56" s="15">
        <f t="shared" si="86"/>
        <v>46013</v>
      </c>
      <c r="Y56" s="15">
        <f t="shared" si="86"/>
        <v>46014</v>
      </c>
      <c r="Z56" s="15">
        <f t="shared" si="86"/>
        <v>46015</v>
      </c>
      <c r="AA56" s="15">
        <f t="shared" si="86"/>
        <v>46016</v>
      </c>
      <c r="AB56" s="15">
        <f t="shared" si="86"/>
        <v>46017</v>
      </c>
      <c r="AC56" s="15">
        <f t="shared" si="86"/>
        <v>46018</v>
      </c>
      <c r="AD56" s="15">
        <f t="shared" si="86"/>
        <v>46019</v>
      </c>
      <c r="AE56" s="15">
        <f t="shared" si="86"/>
        <v>46020</v>
      </c>
      <c r="AF56" s="15">
        <f t="shared" si="86"/>
        <v>46021</v>
      </c>
      <c r="AG56" s="15">
        <f t="shared" si="86"/>
        <v>46022</v>
      </c>
      <c r="AH56" s="121"/>
      <c r="AI56" s="98"/>
      <c r="AJ56" s="99"/>
      <c r="AK56" s="100"/>
      <c r="AL56" s="100"/>
      <c r="AM56" s="32"/>
      <c r="AN56" s="101"/>
      <c r="AO56" s="101"/>
      <c r="AP56" s="101"/>
      <c r="AQ56" s="101"/>
      <c r="AR56" s="101"/>
      <c r="AS56" s="101"/>
      <c r="AT56" s="101"/>
    </row>
    <row r="57" spans="1:46" ht="12" customHeight="1">
      <c r="B57" s="14" t="s">
        <v>2</v>
      </c>
      <c r="C57" s="52">
        <f>+C56</f>
        <v>45992</v>
      </c>
      <c r="D57" s="52">
        <f t="shared" ref="D57:AG57" si="87">+D56</f>
        <v>45993</v>
      </c>
      <c r="E57" s="52">
        <f t="shared" si="87"/>
        <v>45994</v>
      </c>
      <c r="F57" s="58">
        <f t="shared" si="87"/>
        <v>45995</v>
      </c>
      <c r="G57" s="52">
        <f t="shared" si="87"/>
        <v>45996</v>
      </c>
      <c r="H57" s="52">
        <f t="shared" si="87"/>
        <v>45997</v>
      </c>
      <c r="I57" s="52">
        <f t="shared" si="87"/>
        <v>45998</v>
      </c>
      <c r="J57" s="52">
        <f t="shared" si="87"/>
        <v>45999</v>
      </c>
      <c r="K57" s="52">
        <f t="shared" si="87"/>
        <v>46000</v>
      </c>
      <c r="L57" s="52">
        <f t="shared" si="87"/>
        <v>46001</v>
      </c>
      <c r="M57" s="52">
        <f t="shared" si="87"/>
        <v>46002</v>
      </c>
      <c r="N57" s="52">
        <f t="shared" si="87"/>
        <v>46003</v>
      </c>
      <c r="O57" s="52">
        <f t="shared" si="87"/>
        <v>46004</v>
      </c>
      <c r="P57" s="52">
        <f t="shared" si="87"/>
        <v>46005</v>
      </c>
      <c r="Q57" s="52">
        <f t="shared" si="87"/>
        <v>46006</v>
      </c>
      <c r="R57" s="52">
        <f t="shared" si="87"/>
        <v>46007</v>
      </c>
      <c r="S57" s="52">
        <f t="shared" si="87"/>
        <v>46008</v>
      </c>
      <c r="T57" s="52">
        <f t="shared" si="87"/>
        <v>46009</v>
      </c>
      <c r="U57" s="52">
        <f t="shared" si="87"/>
        <v>46010</v>
      </c>
      <c r="V57" s="52">
        <f t="shared" si="87"/>
        <v>46011</v>
      </c>
      <c r="W57" s="52">
        <f t="shared" si="87"/>
        <v>46012</v>
      </c>
      <c r="X57" s="52">
        <f t="shared" si="87"/>
        <v>46013</v>
      </c>
      <c r="Y57" s="52">
        <f t="shared" si="87"/>
        <v>46014</v>
      </c>
      <c r="Z57" s="52">
        <f t="shared" si="87"/>
        <v>46015</v>
      </c>
      <c r="AA57" s="52">
        <f t="shared" si="87"/>
        <v>46016</v>
      </c>
      <c r="AB57" s="52">
        <f t="shared" si="87"/>
        <v>46017</v>
      </c>
      <c r="AC57" s="52">
        <f t="shared" si="87"/>
        <v>46018</v>
      </c>
      <c r="AD57" s="52">
        <f t="shared" si="87"/>
        <v>46019</v>
      </c>
      <c r="AE57" s="52">
        <f t="shared" si="87"/>
        <v>46020</v>
      </c>
      <c r="AF57" s="52">
        <f t="shared" si="87"/>
        <v>46021</v>
      </c>
      <c r="AG57" s="52">
        <f t="shared" si="87"/>
        <v>46022</v>
      </c>
      <c r="AH57" s="122"/>
      <c r="AI57" s="111" t="s">
        <v>42</v>
      </c>
      <c r="AJ57" s="112" t="s">
        <v>13</v>
      </c>
      <c r="AK57" s="113" t="s">
        <v>42</v>
      </c>
      <c r="AL57" s="114" t="s">
        <v>14</v>
      </c>
      <c r="AM57" s="32"/>
      <c r="AN57" s="101"/>
      <c r="AO57" s="101"/>
      <c r="AP57" s="101"/>
      <c r="AQ57" s="101"/>
      <c r="AR57" s="101"/>
      <c r="AS57" s="101"/>
      <c r="AT57" s="101"/>
    </row>
    <row r="58" spans="1:46" s="3" customFormat="1" ht="68.099999999999994" customHeight="1">
      <c r="B58" s="39" t="s">
        <v>3</v>
      </c>
      <c r="C58" s="69" t="str">
        <f>IFERROR(VLOOKUP(C56,定義!A:C,3,FALSE),"")</f>
        <v/>
      </c>
      <c r="D58" s="69" t="str">
        <f>IFERROR(VLOOKUP(D56,定義!A:C,3,FALSE),"")</f>
        <v/>
      </c>
      <c r="E58" s="69" t="str">
        <f>IFERROR(VLOOKUP(E56,定義!A:C,3,FALSE),"")</f>
        <v/>
      </c>
      <c r="F58" s="71" t="str">
        <f>IFERROR(VLOOKUP(F56,定義!A:C,3,FALSE),"")</f>
        <v/>
      </c>
      <c r="G58" s="69" t="str">
        <f>IFERROR(VLOOKUP(G56,定義!A:C,3,FALSE),"")</f>
        <v/>
      </c>
      <c r="H58" s="69" t="str">
        <f>IFERROR(VLOOKUP(H56,定義!A:C,3,FALSE),"")</f>
        <v/>
      </c>
      <c r="I58" s="69" t="str">
        <f>IFERROR(VLOOKUP(I56,定義!A:C,3,FALSE),"")</f>
        <v/>
      </c>
      <c r="J58" s="69" t="str">
        <f>IFERROR(VLOOKUP(J56,定義!A:C,3,FALSE),"")</f>
        <v/>
      </c>
      <c r="K58" s="69" t="str">
        <f>IFERROR(VLOOKUP(K56,定義!A:C,3,FALSE),"")</f>
        <v/>
      </c>
      <c r="L58" s="69" t="str">
        <f>IFERROR(VLOOKUP(L56,定義!A:C,3,FALSE),"")</f>
        <v/>
      </c>
      <c r="M58" s="69" t="str">
        <f>IFERROR(VLOOKUP(M56,定義!A:C,3,FALSE),"")</f>
        <v/>
      </c>
      <c r="N58" s="69" t="str">
        <f>IFERROR(VLOOKUP(N56,定義!A:C,3,FALSE),"")</f>
        <v/>
      </c>
      <c r="O58" s="69" t="str">
        <f>IFERROR(VLOOKUP(O56,定義!A:C,3,FALSE),"")</f>
        <v/>
      </c>
      <c r="P58" s="69" t="str">
        <f>IFERROR(VLOOKUP(P56,定義!A:C,3,FALSE),"")</f>
        <v/>
      </c>
      <c r="Q58" s="69" t="str">
        <f>IFERROR(VLOOKUP(Q56,定義!A:C,3,FALSE),"")</f>
        <v/>
      </c>
      <c r="R58" s="70" t="str">
        <f>IFERROR(VLOOKUP(R56,定義!A:C,3,FALSE),"")</f>
        <v/>
      </c>
      <c r="S58" s="69" t="str">
        <f>IFERROR(VLOOKUP(S56,定義!A:C,3,FALSE),"")</f>
        <v/>
      </c>
      <c r="T58" s="69" t="str">
        <f>IFERROR(VLOOKUP(T56,定義!A:C,3,FALSE),"")</f>
        <v/>
      </c>
      <c r="U58" s="69" t="str">
        <f>IFERROR(VLOOKUP(U56,定義!A:C,3,FALSE),"")</f>
        <v/>
      </c>
      <c r="V58" s="69" t="str">
        <f>IFERROR(VLOOKUP(V56,定義!A:C,3,FALSE),"")</f>
        <v/>
      </c>
      <c r="W58" s="69" t="str">
        <f>IFERROR(VLOOKUP(W56,定義!A:C,3,FALSE),"")</f>
        <v/>
      </c>
      <c r="X58" s="69" t="str">
        <f>IFERROR(VLOOKUP(X56,定義!A:C,3,FALSE),"")</f>
        <v/>
      </c>
      <c r="Y58" s="69" t="str">
        <f>IFERROR(VLOOKUP(Y56,定義!A:C,3,FALSE),"")</f>
        <v/>
      </c>
      <c r="Z58" s="69" t="str">
        <f>IFERROR(VLOOKUP(Z56,定義!A:C,3,FALSE),"")</f>
        <v/>
      </c>
      <c r="AA58" s="69" t="str">
        <f>IFERROR(VLOOKUP(AA56,定義!A:C,3,FALSE),"")</f>
        <v/>
      </c>
      <c r="AB58" s="69" t="str">
        <f>IFERROR(VLOOKUP(AB56,定義!A:C,3,FALSE),"")</f>
        <v/>
      </c>
      <c r="AC58" s="69" t="str">
        <f>IFERROR(VLOOKUP(AC56,定義!A:C,3,FALSE),"")</f>
        <v/>
      </c>
      <c r="AD58" s="69" t="str">
        <f>IFERROR(VLOOKUP(AD56,定義!A:C,3,FALSE),"")</f>
        <v/>
      </c>
      <c r="AE58" s="69" t="str">
        <f>IFERROR(VLOOKUP(AE56,定義!A:C,3,FALSE),"")</f>
        <v/>
      </c>
      <c r="AF58" s="69" t="str">
        <f>IFERROR(VLOOKUP(AF56,定義!A:C,3,FALSE),"")</f>
        <v/>
      </c>
      <c r="AG58" s="69" t="str">
        <f>IFERROR(VLOOKUP(AG56,定義!A:C,3,FALSE),"")</f>
        <v/>
      </c>
      <c r="AH58" s="122"/>
      <c r="AI58" s="111"/>
      <c r="AJ58" s="112"/>
      <c r="AK58" s="113"/>
      <c r="AL58" s="114"/>
      <c r="AM58" s="32"/>
      <c r="AN58" s="101"/>
      <c r="AO58" s="101"/>
      <c r="AP58" s="101"/>
      <c r="AQ58" s="101"/>
      <c r="AR58" s="101"/>
      <c r="AS58" s="101"/>
      <c r="AT58" s="101"/>
    </row>
    <row r="59" spans="1:46" s="3" customFormat="1" ht="27.95" customHeight="1">
      <c r="B59" s="40" t="str">
        <f>IF($F$2="受注者希望型","－","休日
計画")</f>
        <v>休日
計画</v>
      </c>
      <c r="C59" s="34"/>
      <c r="D59" s="34"/>
      <c r="E59" s="34"/>
      <c r="F59" s="35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123"/>
      <c r="AI59" s="57">
        <f t="shared" ref="AI59" si="88">AS59</f>
        <v>0</v>
      </c>
      <c r="AJ59" s="46">
        <f t="shared" ref="AJ59" si="89">IFERROR(AI59/AO59,"")</f>
        <v>0</v>
      </c>
      <c r="AK59" s="56">
        <f t="shared" ref="AK59" si="90">AT59</f>
        <v>0</v>
      </c>
      <c r="AL59" s="48">
        <f t="shared" ref="AL59" si="91">IFERROR(AK59/AP59,"")</f>
        <v>0</v>
      </c>
      <c r="AM59" s="32"/>
      <c r="AN59" s="101">
        <f t="shared" ref="AN59" si="92">COUNT(C56:AG56)</f>
        <v>31</v>
      </c>
      <c r="AO59" s="101">
        <f t="shared" ref="AO59" si="93">AN59-AH57</f>
        <v>31</v>
      </c>
      <c r="AP59" s="101">
        <f>SUM(AO$6:AO60)</f>
        <v>245</v>
      </c>
      <c r="AQ59" s="101">
        <f t="shared" ref="AQ59" si="94">COUNTIF(C60:AG60,"○")</f>
        <v>0</v>
      </c>
      <c r="AR59" s="101">
        <f>SUM(AQ$6:AQ60)</f>
        <v>0</v>
      </c>
      <c r="AS59" s="101">
        <f t="shared" ref="AS59" si="95">COUNTIF(C59:AG59,"○")</f>
        <v>0</v>
      </c>
      <c r="AT59" s="101">
        <f>SUM(AS$6:AS60)</f>
        <v>0</v>
      </c>
    </row>
    <row r="60" spans="1:46" s="4" customFormat="1" ht="27.95" customHeight="1" thickBot="1">
      <c r="B60" s="38" t="s">
        <v>52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24"/>
      <c r="AI60" s="57">
        <f t="shared" ref="AI60" si="96">AQ59</f>
        <v>0</v>
      </c>
      <c r="AJ60" s="46">
        <f t="shared" ref="AJ60" si="97">IFERROR(AI60/AO59,"")</f>
        <v>0</v>
      </c>
      <c r="AK60" s="56">
        <f t="shared" ref="AK60" si="98">AR59</f>
        <v>0</v>
      </c>
      <c r="AL60" s="48">
        <f t="shared" ref="AL60" si="99">IFERROR(AK60/AP59,"")</f>
        <v>0</v>
      </c>
      <c r="AM60" s="32"/>
      <c r="AN60" s="101"/>
      <c r="AO60" s="101"/>
      <c r="AP60" s="101"/>
      <c r="AQ60" s="101"/>
      <c r="AR60" s="101"/>
      <c r="AS60" s="101"/>
      <c r="AT60" s="101"/>
    </row>
    <row r="61" spans="1:46" s="4" customFormat="1" ht="14.25" customHeight="1" thickBot="1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2"/>
      <c r="AI61" s="2"/>
      <c r="AJ61" s="2"/>
      <c r="AK61" s="2"/>
      <c r="AL61" s="2"/>
      <c r="AM61" s="32"/>
      <c r="AN61" s="8"/>
      <c r="AO61" s="8"/>
      <c r="AP61" s="8"/>
      <c r="AQ61" s="8"/>
      <c r="AR61" s="8"/>
      <c r="AS61" s="8"/>
      <c r="AT61" s="8"/>
    </row>
    <row r="62" spans="1:46" s="4" customFormat="1" ht="12" customHeight="1">
      <c r="A62" s="2"/>
      <c r="B62" s="13" t="s">
        <v>0</v>
      </c>
      <c r="C62" s="93">
        <f>DATE(YEAR(C55),MONTH(C55)+1,DAY(C55))</f>
        <v>46023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120" t="s">
        <v>19</v>
      </c>
      <c r="AI62" s="98" t="s">
        <v>12</v>
      </c>
      <c r="AJ62" s="99"/>
      <c r="AK62" s="100" t="s">
        <v>11</v>
      </c>
      <c r="AL62" s="100"/>
      <c r="AM62" s="32"/>
      <c r="AN62" s="101" t="s">
        <v>17</v>
      </c>
      <c r="AO62" s="101" t="s">
        <v>20</v>
      </c>
      <c r="AP62" s="101" t="s">
        <v>21</v>
      </c>
      <c r="AQ62" s="101" t="s">
        <v>18</v>
      </c>
      <c r="AR62" s="101" t="s">
        <v>22</v>
      </c>
      <c r="AS62" s="101" t="s">
        <v>55</v>
      </c>
      <c r="AT62" s="101" t="s">
        <v>56</v>
      </c>
    </row>
    <row r="63" spans="1:46" s="4" customFormat="1" ht="12" customHeight="1">
      <c r="A63" s="2"/>
      <c r="B63" s="14" t="s">
        <v>1</v>
      </c>
      <c r="C63" s="15">
        <f>+C62</f>
        <v>46023</v>
      </c>
      <c r="D63" s="15">
        <f>IF(C63="","",IF(MONTH(C63+1)-MONTH(C63)=0,C63+1,""))</f>
        <v>46024</v>
      </c>
      <c r="E63" s="15">
        <f t="shared" ref="E63:AG63" si="100">IF(D63="","",IF(MONTH(D63+1)-MONTH(D63)=0,D63+1,""))</f>
        <v>46025</v>
      </c>
      <c r="F63" s="21">
        <f t="shared" si="100"/>
        <v>46026</v>
      </c>
      <c r="G63" s="15">
        <f t="shared" si="100"/>
        <v>46027</v>
      </c>
      <c r="H63" s="15">
        <f t="shared" si="100"/>
        <v>46028</v>
      </c>
      <c r="I63" s="15">
        <f t="shared" si="100"/>
        <v>46029</v>
      </c>
      <c r="J63" s="15">
        <f t="shared" si="100"/>
        <v>46030</v>
      </c>
      <c r="K63" s="15">
        <f t="shared" si="100"/>
        <v>46031</v>
      </c>
      <c r="L63" s="15">
        <f t="shared" si="100"/>
        <v>46032</v>
      </c>
      <c r="M63" s="15">
        <f t="shared" si="100"/>
        <v>46033</v>
      </c>
      <c r="N63" s="15">
        <f t="shared" si="100"/>
        <v>46034</v>
      </c>
      <c r="O63" s="15">
        <f t="shared" si="100"/>
        <v>46035</v>
      </c>
      <c r="P63" s="15">
        <f t="shared" si="100"/>
        <v>46036</v>
      </c>
      <c r="Q63" s="15">
        <f t="shared" si="100"/>
        <v>46037</v>
      </c>
      <c r="R63" s="15">
        <f t="shared" si="100"/>
        <v>46038</v>
      </c>
      <c r="S63" s="15">
        <f t="shared" si="100"/>
        <v>46039</v>
      </c>
      <c r="T63" s="15">
        <f t="shared" si="100"/>
        <v>46040</v>
      </c>
      <c r="U63" s="15">
        <f t="shared" si="100"/>
        <v>46041</v>
      </c>
      <c r="V63" s="15">
        <f t="shared" si="100"/>
        <v>46042</v>
      </c>
      <c r="W63" s="15">
        <f t="shared" si="100"/>
        <v>46043</v>
      </c>
      <c r="X63" s="15">
        <f t="shared" si="100"/>
        <v>46044</v>
      </c>
      <c r="Y63" s="15">
        <f t="shared" si="100"/>
        <v>46045</v>
      </c>
      <c r="Z63" s="15">
        <f t="shared" si="100"/>
        <v>46046</v>
      </c>
      <c r="AA63" s="15">
        <f t="shared" si="100"/>
        <v>46047</v>
      </c>
      <c r="AB63" s="15">
        <f t="shared" si="100"/>
        <v>46048</v>
      </c>
      <c r="AC63" s="15">
        <f t="shared" si="100"/>
        <v>46049</v>
      </c>
      <c r="AD63" s="15">
        <f t="shared" si="100"/>
        <v>46050</v>
      </c>
      <c r="AE63" s="15">
        <f t="shared" si="100"/>
        <v>46051</v>
      </c>
      <c r="AF63" s="22">
        <f t="shared" si="100"/>
        <v>46052</v>
      </c>
      <c r="AG63" s="22">
        <f t="shared" si="100"/>
        <v>46053</v>
      </c>
      <c r="AH63" s="121"/>
      <c r="AI63" s="98"/>
      <c r="AJ63" s="99"/>
      <c r="AK63" s="100"/>
      <c r="AL63" s="100"/>
      <c r="AM63" s="32"/>
      <c r="AN63" s="101"/>
      <c r="AO63" s="101"/>
      <c r="AP63" s="101"/>
      <c r="AQ63" s="101"/>
      <c r="AR63" s="101"/>
      <c r="AS63" s="101"/>
      <c r="AT63" s="101"/>
    </row>
    <row r="64" spans="1:46" s="4" customFormat="1" ht="12" customHeight="1">
      <c r="A64" s="2"/>
      <c r="B64" s="14" t="s">
        <v>2</v>
      </c>
      <c r="C64" s="52">
        <f>+C63</f>
        <v>46023</v>
      </c>
      <c r="D64" s="52">
        <f t="shared" ref="D64:AG64" si="101">+D63</f>
        <v>46024</v>
      </c>
      <c r="E64" s="52">
        <f t="shared" si="101"/>
        <v>46025</v>
      </c>
      <c r="F64" s="58">
        <f t="shared" si="101"/>
        <v>46026</v>
      </c>
      <c r="G64" s="52">
        <f t="shared" si="101"/>
        <v>46027</v>
      </c>
      <c r="H64" s="52">
        <f t="shared" si="101"/>
        <v>46028</v>
      </c>
      <c r="I64" s="52">
        <f t="shared" si="101"/>
        <v>46029</v>
      </c>
      <c r="J64" s="52">
        <f t="shared" si="101"/>
        <v>46030</v>
      </c>
      <c r="K64" s="52">
        <f t="shared" si="101"/>
        <v>46031</v>
      </c>
      <c r="L64" s="52">
        <f t="shared" si="101"/>
        <v>46032</v>
      </c>
      <c r="M64" s="52">
        <f t="shared" si="101"/>
        <v>46033</v>
      </c>
      <c r="N64" s="52">
        <f t="shared" si="101"/>
        <v>46034</v>
      </c>
      <c r="O64" s="52">
        <f t="shared" si="101"/>
        <v>46035</v>
      </c>
      <c r="P64" s="52">
        <f t="shared" si="101"/>
        <v>46036</v>
      </c>
      <c r="Q64" s="52">
        <f t="shared" si="101"/>
        <v>46037</v>
      </c>
      <c r="R64" s="52">
        <f t="shared" si="101"/>
        <v>46038</v>
      </c>
      <c r="S64" s="52">
        <f t="shared" si="101"/>
        <v>46039</v>
      </c>
      <c r="T64" s="52">
        <f t="shared" si="101"/>
        <v>46040</v>
      </c>
      <c r="U64" s="52">
        <f t="shared" si="101"/>
        <v>46041</v>
      </c>
      <c r="V64" s="52">
        <f t="shared" si="101"/>
        <v>46042</v>
      </c>
      <c r="W64" s="52">
        <f t="shared" si="101"/>
        <v>46043</v>
      </c>
      <c r="X64" s="52">
        <f t="shared" si="101"/>
        <v>46044</v>
      </c>
      <c r="Y64" s="52">
        <f t="shared" si="101"/>
        <v>46045</v>
      </c>
      <c r="Z64" s="52">
        <f t="shared" si="101"/>
        <v>46046</v>
      </c>
      <c r="AA64" s="52">
        <f t="shared" si="101"/>
        <v>46047</v>
      </c>
      <c r="AB64" s="52">
        <f t="shared" si="101"/>
        <v>46048</v>
      </c>
      <c r="AC64" s="52">
        <f t="shared" si="101"/>
        <v>46049</v>
      </c>
      <c r="AD64" s="52">
        <f t="shared" si="101"/>
        <v>46050</v>
      </c>
      <c r="AE64" s="52">
        <f t="shared" si="101"/>
        <v>46051</v>
      </c>
      <c r="AF64" s="59">
        <f t="shared" si="101"/>
        <v>46052</v>
      </c>
      <c r="AG64" s="59">
        <f t="shared" si="101"/>
        <v>46053</v>
      </c>
      <c r="AH64" s="122"/>
      <c r="AI64" s="111" t="s">
        <v>42</v>
      </c>
      <c r="AJ64" s="112" t="s">
        <v>13</v>
      </c>
      <c r="AK64" s="113" t="s">
        <v>42</v>
      </c>
      <c r="AL64" s="114" t="s">
        <v>14</v>
      </c>
      <c r="AM64" s="32"/>
      <c r="AN64" s="101"/>
      <c r="AO64" s="101"/>
      <c r="AP64" s="101"/>
      <c r="AQ64" s="101"/>
      <c r="AR64" s="101"/>
      <c r="AS64" s="101"/>
      <c r="AT64" s="101"/>
    </row>
    <row r="65" spans="1:46" s="4" customFormat="1" ht="68.099999999999994" customHeight="1">
      <c r="A65" s="3"/>
      <c r="B65" s="39" t="s">
        <v>3</v>
      </c>
      <c r="C65" s="69" t="str">
        <f>IFERROR(VLOOKUP(C63,定義!A:C,3,FALSE),"")</f>
        <v>元日</v>
      </c>
      <c r="D65" s="69" t="str">
        <f>IFERROR(VLOOKUP(D63,定義!A:C,3,FALSE),"")</f>
        <v/>
      </c>
      <c r="E65" s="69" t="str">
        <f>IFERROR(VLOOKUP(E63,定義!A:C,3,FALSE),"")</f>
        <v/>
      </c>
      <c r="F65" s="71" t="str">
        <f>IFERROR(VLOOKUP(F63,定義!A:C,3,FALSE),"")</f>
        <v/>
      </c>
      <c r="G65" s="69" t="str">
        <f>IFERROR(VLOOKUP(G63,定義!A:C,3,FALSE),"")</f>
        <v/>
      </c>
      <c r="H65" s="69" t="str">
        <f>IFERROR(VLOOKUP(H63,定義!A:C,3,FALSE),"")</f>
        <v/>
      </c>
      <c r="I65" s="69" t="str">
        <f>IFERROR(VLOOKUP(I63,定義!A:C,3,FALSE),"")</f>
        <v/>
      </c>
      <c r="J65" s="69" t="str">
        <f>IFERROR(VLOOKUP(J63,定義!A:C,3,FALSE),"")</f>
        <v/>
      </c>
      <c r="K65" s="69" t="str">
        <f>IFERROR(VLOOKUP(K63,定義!A:C,3,FALSE),"")</f>
        <v/>
      </c>
      <c r="L65" s="69" t="str">
        <f>IFERROR(VLOOKUP(L63,定義!A:C,3,FALSE),"")</f>
        <v/>
      </c>
      <c r="M65" s="69" t="str">
        <f>IFERROR(VLOOKUP(M63,定義!A:C,3,FALSE),"")</f>
        <v/>
      </c>
      <c r="N65" s="69" t="str">
        <f>IFERROR(VLOOKUP(N63,定義!A:C,3,FALSE),"")</f>
        <v>成人の日</v>
      </c>
      <c r="O65" s="69" t="str">
        <f>IFERROR(VLOOKUP(O63,定義!A:C,3,FALSE),"")</f>
        <v/>
      </c>
      <c r="P65" s="69" t="str">
        <f>IFERROR(VLOOKUP(P63,定義!A:C,3,FALSE),"")</f>
        <v/>
      </c>
      <c r="Q65" s="69" t="str">
        <f>IFERROR(VLOOKUP(Q63,定義!A:C,3,FALSE),"")</f>
        <v/>
      </c>
      <c r="R65" s="70" t="str">
        <f>IFERROR(VLOOKUP(R63,定義!A:C,3,FALSE),"")</f>
        <v/>
      </c>
      <c r="S65" s="69" t="str">
        <f>IFERROR(VLOOKUP(S63,定義!A:C,3,FALSE),"")</f>
        <v/>
      </c>
      <c r="T65" s="69" t="str">
        <f>IFERROR(VLOOKUP(T63,定義!A:C,3,FALSE),"")</f>
        <v/>
      </c>
      <c r="U65" s="69" t="str">
        <f>IFERROR(VLOOKUP(U63,定義!A:C,3,FALSE),"")</f>
        <v/>
      </c>
      <c r="V65" s="69" t="str">
        <f>IFERROR(VLOOKUP(V63,定義!A:C,3,FALSE),"")</f>
        <v/>
      </c>
      <c r="W65" s="69" t="str">
        <f>IFERROR(VLOOKUP(W63,定義!A:C,3,FALSE),"")</f>
        <v/>
      </c>
      <c r="X65" s="69" t="str">
        <f>IFERROR(VLOOKUP(X63,定義!A:C,3,FALSE),"")</f>
        <v/>
      </c>
      <c r="Y65" s="69" t="str">
        <f>IFERROR(VLOOKUP(Y63,定義!A:C,3,FALSE),"")</f>
        <v/>
      </c>
      <c r="Z65" s="69" t="str">
        <f>IFERROR(VLOOKUP(Z63,定義!A:C,3,FALSE),"")</f>
        <v/>
      </c>
      <c r="AA65" s="69" t="str">
        <f>IFERROR(VLOOKUP(AA63,定義!A:C,3,FALSE),"")</f>
        <v/>
      </c>
      <c r="AB65" s="69" t="str">
        <f>IFERROR(VLOOKUP(AB63,定義!A:C,3,FALSE),"")</f>
        <v/>
      </c>
      <c r="AC65" s="69" t="str">
        <f>IFERROR(VLOOKUP(AC63,定義!A:C,3,FALSE),"")</f>
        <v/>
      </c>
      <c r="AD65" s="69" t="str">
        <f>IFERROR(VLOOKUP(AD63,定義!A:C,3,FALSE),"")</f>
        <v/>
      </c>
      <c r="AE65" s="69" t="str">
        <f>IFERROR(VLOOKUP(AE63,定義!A:C,3,FALSE),"")</f>
        <v/>
      </c>
      <c r="AF65" s="69" t="str">
        <f>IFERROR(VLOOKUP(AF63,定義!A:C,3,FALSE),"")</f>
        <v/>
      </c>
      <c r="AG65" s="69" t="str">
        <f>IFERROR(VLOOKUP(AG63,定義!A:C,3,FALSE),"")</f>
        <v/>
      </c>
      <c r="AH65" s="122"/>
      <c r="AI65" s="111"/>
      <c r="AJ65" s="112"/>
      <c r="AK65" s="113"/>
      <c r="AL65" s="114"/>
      <c r="AM65" s="32"/>
      <c r="AN65" s="101"/>
      <c r="AO65" s="101"/>
      <c r="AP65" s="101"/>
      <c r="AQ65" s="101"/>
      <c r="AR65" s="101"/>
      <c r="AS65" s="101"/>
      <c r="AT65" s="101"/>
    </row>
    <row r="66" spans="1:46" s="4" customFormat="1" ht="27.95" customHeight="1">
      <c r="A66" s="3"/>
      <c r="B66" s="40" t="str">
        <f>IF($F$2="受注者希望型","－","休日
計画")</f>
        <v>休日
計画</v>
      </c>
      <c r="C66" s="34"/>
      <c r="D66" s="34"/>
      <c r="E66" s="34"/>
      <c r="F66" s="35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6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123"/>
      <c r="AI66" s="57">
        <f t="shared" ref="AI66" si="102">AS66</f>
        <v>0</v>
      </c>
      <c r="AJ66" s="46">
        <f t="shared" ref="AJ66" si="103">IFERROR(AI66/AO66,"")</f>
        <v>0</v>
      </c>
      <c r="AK66" s="56">
        <f t="shared" ref="AK66" si="104">AT66</f>
        <v>0</v>
      </c>
      <c r="AL66" s="48">
        <f t="shared" ref="AL66" si="105">IFERROR(AK66/AP66,"")</f>
        <v>0</v>
      </c>
      <c r="AM66" s="32"/>
      <c r="AN66" s="101">
        <f t="shared" ref="AN66" si="106">COUNT(C63:AG63)</f>
        <v>31</v>
      </c>
      <c r="AO66" s="101">
        <f t="shared" ref="AO66" si="107">AN66-AH64</f>
        <v>31</v>
      </c>
      <c r="AP66" s="101">
        <f>SUM(AO$6:AO67)</f>
        <v>276</v>
      </c>
      <c r="AQ66" s="101">
        <f t="shared" ref="AQ66" si="108">COUNTIF(C67:AG67,"○")</f>
        <v>0</v>
      </c>
      <c r="AR66" s="101">
        <f>SUM(AQ$6:AQ67)</f>
        <v>0</v>
      </c>
      <c r="AS66" s="101">
        <f t="shared" ref="AS66" si="109">COUNTIF(C66:AG66,"○")</f>
        <v>0</v>
      </c>
      <c r="AT66" s="101">
        <f>SUM(AS$6:AS67)</f>
        <v>0</v>
      </c>
    </row>
    <row r="67" spans="1:46" s="4" customFormat="1" ht="27.95" customHeight="1" thickBot="1">
      <c r="B67" s="38" t="s">
        <v>52</v>
      </c>
      <c r="C67" s="16"/>
      <c r="D67" s="16"/>
      <c r="E67" s="16"/>
      <c r="F67" s="18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24"/>
      <c r="AI67" s="57">
        <f t="shared" ref="AI67" si="110">AQ66</f>
        <v>0</v>
      </c>
      <c r="AJ67" s="46">
        <f t="shared" ref="AJ67" si="111">IFERROR(AI67/AO66,"")</f>
        <v>0</v>
      </c>
      <c r="AK67" s="90">
        <f>AR66</f>
        <v>0</v>
      </c>
      <c r="AL67" s="48">
        <f t="shared" ref="AL67" si="112">IFERROR(AK67/AP66,"")</f>
        <v>0</v>
      </c>
      <c r="AM67" s="32"/>
      <c r="AN67" s="101"/>
      <c r="AO67" s="101"/>
      <c r="AP67" s="101"/>
      <c r="AQ67" s="101"/>
      <c r="AR67" s="101"/>
      <c r="AS67" s="101"/>
      <c r="AT67" s="101"/>
    </row>
    <row r="68" spans="1:46" s="4" customFormat="1" ht="14.25" hidden="1" customHeight="1" thickBot="1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2"/>
      <c r="AI68" s="2"/>
      <c r="AJ68" s="2"/>
      <c r="AK68" s="2"/>
      <c r="AL68" s="2"/>
      <c r="AM68" s="32"/>
      <c r="AN68" s="8"/>
      <c r="AO68" s="8"/>
      <c r="AP68" s="8"/>
      <c r="AQ68" s="8"/>
      <c r="AR68" s="8"/>
      <c r="AS68" s="8"/>
      <c r="AT68" s="8"/>
    </row>
    <row r="69" spans="1:46" s="4" customFormat="1" ht="12" hidden="1" customHeight="1">
      <c r="A69" s="2"/>
      <c r="B69" s="13" t="s">
        <v>0</v>
      </c>
      <c r="C69" s="93">
        <f>DATE(YEAR(C62),MONTH(C62)+1,DAY(C62))</f>
        <v>46054</v>
      </c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120" t="s">
        <v>19</v>
      </c>
      <c r="AI69" s="98" t="s">
        <v>12</v>
      </c>
      <c r="AJ69" s="99"/>
      <c r="AK69" s="100" t="s">
        <v>11</v>
      </c>
      <c r="AL69" s="100"/>
      <c r="AM69" s="32"/>
      <c r="AN69" s="101" t="s">
        <v>17</v>
      </c>
      <c r="AO69" s="101" t="s">
        <v>20</v>
      </c>
      <c r="AP69" s="101" t="s">
        <v>21</v>
      </c>
      <c r="AQ69" s="101" t="s">
        <v>18</v>
      </c>
      <c r="AR69" s="101" t="s">
        <v>22</v>
      </c>
      <c r="AS69" s="101" t="s">
        <v>55</v>
      </c>
      <c r="AT69" s="101" t="s">
        <v>56</v>
      </c>
    </row>
    <row r="70" spans="1:46" s="4" customFormat="1" ht="12" hidden="1" customHeight="1">
      <c r="A70" s="2"/>
      <c r="B70" s="14" t="s">
        <v>1</v>
      </c>
      <c r="C70" s="15">
        <f>+C69</f>
        <v>46054</v>
      </c>
      <c r="D70" s="15">
        <f>IF(C70="","",IF(MONTH(C70+1)-MONTH(C70)=0,C70+1,""))</f>
        <v>46055</v>
      </c>
      <c r="E70" s="15">
        <f t="shared" ref="E70:AG70" si="113">IF(D70="","",IF(MONTH(D70+1)-MONTH(D70)=0,D70+1,""))</f>
        <v>46056</v>
      </c>
      <c r="F70" s="21">
        <f t="shared" si="113"/>
        <v>46057</v>
      </c>
      <c r="G70" s="15">
        <f t="shared" si="113"/>
        <v>46058</v>
      </c>
      <c r="H70" s="15">
        <f t="shared" si="113"/>
        <v>46059</v>
      </c>
      <c r="I70" s="15">
        <f t="shared" si="113"/>
        <v>46060</v>
      </c>
      <c r="J70" s="15">
        <f t="shared" si="113"/>
        <v>46061</v>
      </c>
      <c r="K70" s="15">
        <f t="shared" si="113"/>
        <v>46062</v>
      </c>
      <c r="L70" s="15">
        <f t="shared" si="113"/>
        <v>46063</v>
      </c>
      <c r="M70" s="15">
        <f t="shared" si="113"/>
        <v>46064</v>
      </c>
      <c r="N70" s="15">
        <f t="shared" si="113"/>
        <v>46065</v>
      </c>
      <c r="O70" s="15">
        <f t="shared" si="113"/>
        <v>46066</v>
      </c>
      <c r="P70" s="15">
        <f t="shared" si="113"/>
        <v>46067</v>
      </c>
      <c r="Q70" s="15">
        <f t="shared" si="113"/>
        <v>46068</v>
      </c>
      <c r="R70" s="15">
        <f t="shared" si="113"/>
        <v>46069</v>
      </c>
      <c r="S70" s="15">
        <f t="shared" si="113"/>
        <v>46070</v>
      </c>
      <c r="T70" s="15">
        <f t="shared" si="113"/>
        <v>46071</v>
      </c>
      <c r="U70" s="15">
        <f t="shared" si="113"/>
        <v>46072</v>
      </c>
      <c r="V70" s="15">
        <f t="shared" si="113"/>
        <v>46073</v>
      </c>
      <c r="W70" s="15">
        <f t="shared" si="113"/>
        <v>46074</v>
      </c>
      <c r="X70" s="15">
        <f t="shared" si="113"/>
        <v>46075</v>
      </c>
      <c r="Y70" s="15">
        <f t="shared" si="113"/>
        <v>46076</v>
      </c>
      <c r="Z70" s="15">
        <f t="shared" si="113"/>
        <v>46077</v>
      </c>
      <c r="AA70" s="15">
        <f t="shared" si="113"/>
        <v>46078</v>
      </c>
      <c r="AB70" s="15">
        <f t="shared" si="113"/>
        <v>46079</v>
      </c>
      <c r="AC70" s="15">
        <f t="shared" si="113"/>
        <v>46080</v>
      </c>
      <c r="AD70" s="15">
        <f t="shared" si="113"/>
        <v>46081</v>
      </c>
      <c r="AE70" s="15" t="str">
        <f t="shared" si="113"/>
        <v/>
      </c>
      <c r="AF70" s="15" t="str">
        <f t="shared" si="113"/>
        <v/>
      </c>
      <c r="AG70" s="15" t="str">
        <f t="shared" si="113"/>
        <v/>
      </c>
      <c r="AH70" s="121"/>
      <c r="AI70" s="98"/>
      <c r="AJ70" s="99"/>
      <c r="AK70" s="100"/>
      <c r="AL70" s="100"/>
      <c r="AM70" s="32"/>
      <c r="AN70" s="101"/>
      <c r="AO70" s="101"/>
      <c r="AP70" s="101"/>
      <c r="AQ70" s="101"/>
      <c r="AR70" s="101"/>
      <c r="AS70" s="101"/>
      <c r="AT70" s="101"/>
    </row>
    <row r="71" spans="1:46" s="4" customFormat="1" ht="12" hidden="1" customHeight="1">
      <c r="A71" s="2"/>
      <c r="B71" s="14" t="s">
        <v>2</v>
      </c>
      <c r="C71" s="52">
        <f>+C70</f>
        <v>46054</v>
      </c>
      <c r="D71" s="52">
        <f t="shared" ref="D71:AG71" si="114">+D70</f>
        <v>46055</v>
      </c>
      <c r="E71" s="52">
        <f t="shared" si="114"/>
        <v>46056</v>
      </c>
      <c r="F71" s="58">
        <f t="shared" si="114"/>
        <v>46057</v>
      </c>
      <c r="G71" s="52">
        <f t="shared" si="114"/>
        <v>46058</v>
      </c>
      <c r="H71" s="52">
        <f t="shared" si="114"/>
        <v>46059</v>
      </c>
      <c r="I71" s="52">
        <f t="shared" si="114"/>
        <v>46060</v>
      </c>
      <c r="J71" s="52">
        <f t="shared" si="114"/>
        <v>46061</v>
      </c>
      <c r="K71" s="52">
        <f t="shared" si="114"/>
        <v>46062</v>
      </c>
      <c r="L71" s="52">
        <f t="shared" si="114"/>
        <v>46063</v>
      </c>
      <c r="M71" s="52">
        <f t="shared" si="114"/>
        <v>46064</v>
      </c>
      <c r="N71" s="52">
        <f t="shared" si="114"/>
        <v>46065</v>
      </c>
      <c r="O71" s="52">
        <f t="shared" si="114"/>
        <v>46066</v>
      </c>
      <c r="P71" s="52">
        <f t="shared" si="114"/>
        <v>46067</v>
      </c>
      <c r="Q71" s="52">
        <f t="shared" si="114"/>
        <v>46068</v>
      </c>
      <c r="R71" s="52">
        <f t="shared" si="114"/>
        <v>46069</v>
      </c>
      <c r="S71" s="52">
        <f t="shared" si="114"/>
        <v>46070</v>
      </c>
      <c r="T71" s="52">
        <f t="shared" si="114"/>
        <v>46071</v>
      </c>
      <c r="U71" s="52">
        <f t="shared" si="114"/>
        <v>46072</v>
      </c>
      <c r="V71" s="52">
        <f t="shared" si="114"/>
        <v>46073</v>
      </c>
      <c r="W71" s="52">
        <f t="shared" si="114"/>
        <v>46074</v>
      </c>
      <c r="X71" s="52">
        <f t="shared" si="114"/>
        <v>46075</v>
      </c>
      <c r="Y71" s="52">
        <f t="shared" si="114"/>
        <v>46076</v>
      </c>
      <c r="Z71" s="52">
        <f t="shared" si="114"/>
        <v>46077</v>
      </c>
      <c r="AA71" s="52">
        <f t="shared" si="114"/>
        <v>46078</v>
      </c>
      <c r="AB71" s="52">
        <f t="shared" si="114"/>
        <v>46079</v>
      </c>
      <c r="AC71" s="52">
        <f t="shared" si="114"/>
        <v>46080</v>
      </c>
      <c r="AD71" s="52">
        <f t="shared" si="114"/>
        <v>46081</v>
      </c>
      <c r="AE71" s="52" t="str">
        <f t="shared" si="114"/>
        <v/>
      </c>
      <c r="AF71" s="52" t="str">
        <f t="shared" si="114"/>
        <v/>
      </c>
      <c r="AG71" s="52" t="str">
        <f t="shared" si="114"/>
        <v/>
      </c>
      <c r="AH71" s="122"/>
      <c r="AI71" s="111" t="s">
        <v>42</v>
      </c>
      <c r="AJ71" s="112" t="s">
        <v>13</v>
      </c>
      <c r="AK71" s="113" t="s">
        <v>42</v>
      </c>
      <c r="AL71" s="114" t="s">
        <v>14</v>
      </c>
      <c r="AM71" s="32"/>
      <c r="AN71" s="101"/>
      <c r="AO71" s="101"/>
      <c r="AP71" s="101"/>
      <c r="AQ71" s="101"/>
      <c r="AR71" s="101"/>
      <c r="AS71" s="101"/>
      <c r="AT71" s="101"/>
    </row>
    <row r="72" spans="1:46" s="4" customFormat="1" ht="68.099999999999994" hidden="1" customHeight="1">
      <c r="A72" s="3"/>
      <c r="B72" s="39" t="s">
        <v>3</v>
      </c>
      <c r="C72" s="69" t="str">
        <f>IFERROR(VLOOKUP(C70,定義!A:C,3,FALSE),"")</f>
        <v/>
      </c>
      <c r="D72" s="69" t="str">
        <f>IFERROR(VLOOKUP(D70,定義!A:C,3,FALSE),"")</f>
        <v/>
      </c>
      <c r="E72" s="69" t="str">
        <f>IFERROR(VLOOKUP(E70,定義!A:C,3,FALSE),"")</f>
        <v/>
      </c>
      <c r="F72" s="71" t="str">
        <f>IFERROR(VLOOKUP(F70,定義!A:C,3,FALSE),"")</f>
        <v/>
      </c>
      <c r="G72" s="69" t="str">
        <f>IFERROR(VLOOKUP(G70,定義!A:C,3,FALSE),"")</f>
        <v/>
      </c>
      <c r="H72" s="69" t="str">
        <f>IFERROR(VLOOKUP(H70,定義!A:C,3,FALSE),"")</f>
        <v/>
      </c>
      <c r="I72" s="69" t="str">
        <f>IFERROR(VLOOKUP(I70,定義!A:C,3,FALSE),"")</f>
        <v/>
      </c>
      <c r="J72" s="69" t="str">
        <f>IFERROR(VLOOKUP(J70,定義!A:C,3,FALSE),"")</f>
        <v/>
      </c>
      <c r="K72" s="69" t="str">
        <f>IFERROR(VLOOKUP(K70,定義!A:C,3,FALSE),"")</f>
        <v/>
      </c>
      <c r="L72" s="69" t="str">
        <f>IFERROR(VLOOKUP(L70,定義!A:C,3,FALSE),"")</f>
        <v/>
      </c>
      <c r="M72" s="69" t="str">
        <f>IFERROR(VLOOKUP(M70,定義!A:C,3,FALSE),"")</f>
        <v>建国記念の日</v>
      </c>
      <c r="N72" s="69" t="str">
        <f>IFERROR(VLOOKUP(N70,定義!A:C,3,FALSE),"")</f>
        <v/>
      </c>
      <c r="O72" s="69" t="str">
        <f>IFERROR(VLOOKUP(O70,定義!A:C,3,FALSE),"")</f>
        <v/>
      </c>
      <c r="P72" s="69" t="str">
        <f>IFERROR(VLOOKUP(P70,定義!A:C,3,FALSE),"")</f>
        <v/>
      </c>
      <c r="Q72" s="69" t="str">
        <f>IFERROR(VLOOKUP(Q70,定義!A:C,3,FALSE),"")</f>
        <v/>
      </c>
      <c r="R72" s="70" t="str">
        <f>IFERROR(VLOOKUP(R70,定義!A:C,3,FALSE),"")</f>
        <v/>
      </c>
      <c r="S72" s="69" t="str">
        <f>IFERROR(VLOOKUP(S70,定義!A:C,3,FALSE),"")</f>
        <v/>
      </c>
      <c r="T72" s="69" t="str">
        <f>IFERROR(VLOOKUP(T70,定義!A:C,3,FALSE),"")</f>
        <v/>
      </c>
      <c r="U72" s="69" t="str">
        <f>IFERROR(VLOOKUP(U70,定義!A:C,3,FALSE),"")</f>
        <v/>
      </c>
      <c r="V72" s="69" t="str">
        <f>IFERROR(VLOOKUP(V70,定義!A:C,3,FALSE),"")</f>
        <v/>
      </c>
      <c r="W72" s="69" t="str">
        <f>IFERROR(VLOOKUP(W70,定義!A:C,3,FALSE),"")</f>
        <v/>
      </c>
      <c r="X72" s="69" t="str">
        <f>IFERROR(VLOOKUP(X70,定義!A:C,3,FALSE),"")</f>
        <v/>
      </c>
      <c r="Y72" s="69" t="str">
        <f>IFERROR(VLOOKUP(Y70,定義!A:C,3,FALSE),"")</f>
        <v>天皇誕生日</v>
      </c>
      <c r="Z72" s="69" t="str">
        <f>IFERROR(VLOOKUP(Z70,定義!A:C,3,FALSE),"")</f>
        <v/>
      </c>
      <c r="AA72" s="69" t="str">
        <f>IFERROR(VLOOKUP(AA70,定義!A:C,3,FALSE),"")</f>
        <v/>
      </c>
      <c r="AB72" s="69" t="str">
        <f>IFERROR(VLOOKUP(AB70,定義!A:C,3,FALSE),"")</f>
        <v/>
      </c>
      <c r="AC72" s="69" t="str">
        <f>IFERROR(VLOOKUP(AC70,定義!A:C,3,FALSE),"")</f>
        <v/>
      </c>
      <c r="AD72" s="69" t="str">
        <f>IFERROR(VLOOKUP(AD70,定義!A:C,3,FALSE),"")</f>
        <v/>
      </c>
      <c r="AE72" s="69" t="str">
        <f>IFERROR(VLOOKUP(AE70,定義!A:C,3,FALSE),"")</f>
        <v/>
      </c>
      <c r="AF72" s="69" t="str">
        <f>IFERROR(VLOOKUP(AF70,定義!A:C,3,FALSE),"")</f>
        <v/>
      </c>
      <c r="AG72" s="69" t="str">
        <f>IFERROR(VLOOKUP(AG70,定義!A:C,3,FALSE),"")</f>
        <v/>
      </c>
      <c r="AH72" s="122"/>
      <c r="AI72" s="111"/>
      <c r="AJ72" s="112"/>
      <c r="AK72" s="113"/>
      <c r="AL72" s="114"/>
      <c r="AM72" s="32"/>
      <c r="AN72" s="101"/>
      <c r="AO72" s="101"/>
      <c r="AP72" s="101"/>
      <c r="AQ72" s="101"/>
      <c r="AR72" s="101"/>
      <c r="AS72" s="101"/>
      <c r="AT72" s="101"/>
    </row>
    <row r="73" spans="1:46" s="4" customFormat="1" ht="27.95" hidden="1" customHeight="1">
      <c r="A73" s="3"/>
      <c r="B73" s="40" t="str">
        <f>IF($F$2="受注者希望型","－","休日
計画")</f>
        <v>休日
計画</v>
      </c>
      <c r="C73" s="34"/>
      <c r="D73" s="34"/>
      <c r="E73" s="34"/>
      <c r="F73" s="35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123"/>
      <c r="AI73" s="57">
        <f t="shared" ref="AI73" si="115">AS73</f>
        <v>0</v>
      </c>
      <c r="AJ73" s="46">
        <f t="shared" ref="AJ73" si="116">IFERROR(AI73/AO73,"")</f>
        <v>0</v>
      </c>
      <c r="AK73" s="56">
        <f t="shared" ref="AK73" si="117">AT73</f>
        <v>0</v>
      </c>
      <c r="AL73" s="48">
        <f t="shared" ref="AL73" si="118">IFERROR(AK73/AP73,"")</f>
        <v>0</v>
      </c>
      <c r="AM73" s="32"/>
      <c r="AN73" s="101">
        <f t="shared" ref="AN73" si="119">COUNT(C70:AG70)</f>
        <v>28</v>
      </c>
      <c r="AO73" s="101">
        <f t="shared" ref="AO73" si="120">AN73-AH71</f>
        <v>28</v>
      </c>
      <c r="AP73" s="101">
        <f>SUM(AO$6:AO74)</f>
        <v>304</v>
      </c>
      <c r="AQ73" s="101">
        <f t="shared" ref="AQ73" si="121">COUNTIF(C74:AG74,"○")</f>
        <v>0</v>
      </c>
      <c r="AR73" s="101">
        <f>SUM(AQ$6:AQ74)</f>
        <v>0</v>
      </c>
      <c r="AS73" s="101">
        <f t="shared" ref="AS73" si="122">COUNTIF(C73:AG73,"○")</f>
        <v>0</v>
      </c>
      <c r="AT73" s="101">
        <f>SUM(AS$6:AS74)</f>
        <v>0</v>
      </c>
    </row>
    <row r="74" spans="1:46" s="4" customFormat="1" ht="27.95" hidden="1" customHeight="1" thickBot="1">
      <c r="B74" s="38" t="s">
        <v>52</v>
      </c>
      <c r="C74" s="16"/>
      <c r="D74" s="16"/>
      <c r="E74" s="16"/>
      <c r="F74" s="18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24"/>
      <c r="AI74" s="57">
        <f t="shared" ref="AI74" si="123">AQ73</f>
        <v>0</v>
      </c>
      <c r="AJ74" s="46">
        <f t="shared" ref="AJ74" si="124">IFERROR(AI74/AO73,"")</f>
        <v>0</v>
      </c>
      <c r="AK74" s="56">
        <f t="shared" ref="AK74" si="125">AR73</f>
        <v>0</v>
      </c>
      <c r="AL74" s="48">
        <f t="shared" ref="AL74" si="126">IFERROR(AK74/AP73,"")</f>
        <v>0</v>
      </c>
      <c r="AM74" s="32"/>
      <c r="AN74" s="101"/>
      <c r="AO74" s="101"/>
      <c r="AP74" s="101"/>
      <c r="AQ74" s="101"/>
      <c r="AR74" s="101"/>
      <c r="AS74" s="101"/>
      <c r="AT74" s="101"/>
    </row>
    <row r="75" spans="1:46" s="4" customFormat="1" ht="14.25" hidden="1" customHeight="1" thickBot="1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2"/>
      <c r="AI75" s="2"/>
      <c r="AJ75" s="2"/>
      <c r="AK75" s="2"/>
      <c r="AL75" s="2"/>
      <c r="AM75" s="32"/>
      <c r="AN75" s="8"/>
      <c r="AO75" s="8"/>
      <c r="AP75" s="8"/>
      <c r="AQ75" s="8"/>
      <c r="AR75" s="8"/>
      <c r="AS75" s="8"/>
      <c r="AT75" s="8"/>
    </row>
    <row r="76" spans="1:46" s="4" customFormat="1" ht="12" hidden="1" customHeight="1">
      <c r="A76" s="2"/>
      <c r="B76" s="13" t="s">
        <v>0</v>
      </c>
      <c r="C76" s="93">
        <f>DATE(YEAR(C69),MONTH(C69)+1,DAY(C69))</f>
        <v>46082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120" t="s">
        <v>19</v>
      </c>
      <c r="AI76" s="98" t="s">
        <v>12</v>
      </c>
      <c r="AJ76" s="99"/>
      <c r="AK76" s="100" t="s">
        <v>11</v>
      </c>
      <c r="AL76" s="100"/>
      <c r="AM76" s="32"/>
      <c r="AN76" s="101" t="s">
        <v>17</v>
      </c>
      <c r="AO76" s="101" t="s">
        <v>20</v>
      </c>
      <c r="AP76" s="101" t="s">
        <v>21</v>
      </c>
      <c r="AQ76" s="101" t="s">
        <v>18</v>
      </c>
      <c r="AR76" s="101" t="s">
        <v>22</v>
      </c>
      <c r="AS76" s="101" t="s">
        <v>55</v>
      </c>
      <c r="AT76" s="101" t="s">
        <v>56</v>
      </c>
    </row>
    <row r="77" spans="1:46" s="4" customFormat="1" ht="12" hidden="1" customHeight="1">
      <c r="A77" s="2"/>
      <c r="B77" s="14" t="s">
        <v>1</v>
      </c>
      <c r="C77" s="15">
        <f>+C76</f>
        <v>46082</v>
      </c>
      <c r="D77" s="15">
        <f>IF(C77="","",IF(MONTH(C77+1)-MONTH(C77)=0,C77+1,""))</f>
        <v>46083</v>
      </c>
      <c r="E77" s="15">
        <f t="shared" ref="E77:AG77" si="127">IF(D77="","",IF(MONTH(D77+1)-MONTH(D77)=0,D77+1,""))</f>
        <v>46084</v>
      </c>
      <c r="F77" s="21">
        <f t="shared" si="127"/>
        <v>46085</v>
      </c>
      <c r="G77" s="15">
        <f t="shared" si="127"/>
        <v>46086</v>
      </c>
      <c r="H77" s="15">
        <f t="shared" si="127"/>
        <v>46087</v>
      </c>
      <c r="I77" s="15">
        <f t="shared" si="127"/>
        <v>46088</v>
      </c>
      <c r="J77" s="15">
        <f t="shared" si="127"/>
        <v>46089</v>
      </c>
      <c r="K77" s="15">
        <f t="shared" si="127"/>
        <v>46090</v>
      </c>
      <c r="L77" s="15">
        <f t="shared" si="127"/>
        <v>46091</v>
      </c>
      <c r="M77" s="15">
        <f t="shared" si="127"/>
        <v>46092</v>
      </c>
      <c r="N77" s="15">
        <f t="shared" si="127"/>
        <v>46093</v>
      </c>
      <c r="O77" s="15">
        <f t="shared" si="127"/>
        <v>46094</v>
      </c>
      <c r="P77" s="15">
        <f t="shared" si="127"/>
        <v>46095</v>
      </c>
      <c r="Q77" s="15">
        <f t="shared" si="127"/>
        <v>46096</v>
      </c>
      <c r="R77" s="15">
        <f t="shared" si="127"/>
        <v>46097</v>
      </c>
      <c r="S77" s="15">
        <f t="shared" si="127"/>
        <v>46098</v>
      </c>
      <c r="T77" s="15">
        <f t="shared" si="127"/>
        <v>46099</v>
      </c>
      <c r="U77" s="15">
        <f t="shared" si="127"/>
        <v>46100</v>
      </c>
      <c r="V77" s="15">
        <f t="shared" si="127"/>
        <v>46101</v>
      </c>
      <c r="W77" s="15">
        <f t="shared" si="127"/>
        <v>46102</v>
      </c>
      <c r="X77" s="15">
        <f t="shared" si="127"/>
        <v>46103</v>
      </c>
      <c r="Y77" s="15">
        <f t="shared" si="127"/>
        <v>46104</v>
      </c>
      <c r="Z77" s="15">
        <f t="shared" si="127"/>
        <v>46105</v>
      </c>
      <c r="AA77" s="15">
        <f t="shared" si="127"/>
        <v>46106</v>
      </c>
      <c r="AB77" s="15">
        <f t="shared" si="127"/>
        <v>46107</v>
      </c>
      <c r="AC77" s="15">
        <f t="shared" si="127"/>
        <v>46108</v>
      </c>
      <c r="AD77" s="15">
        <f t="shared" si="127"/>
        <v>46109</v>
      </c>
      <c r="AE77" s="15">
        <f t="shared" si="127"/>
        <v>46110</v>
      </c>
      <c r="AF77" s="15">
        <f t="shared" si="127"/>
        <v>46111</v>
      </c>
      <c r="AG77" s="15">
        <f t="shared" si="127"/>
        <v>46112</v>
      </c>
      <c r="AH77" s="121"/>
      <c r="AI77" s="98"/>
      <c r="AJ77" s="99"/>
      <c r="AK77" s="100"/>
      <c r="AL77" s="100"/>
      <c r="AM77" s="32"/>
      <c r="AN77" s="101"/>
      <c r="AO77" s="101"/>
      <c r="AP77" s="101"/>
      <c r="AQ77" s="101"/>
      <c r="AR77" s="101"/>
      <c r="AS77" s="101"/>
      <c r="AT77" s="101"/>
    </row>
    <row r="78" spans="1:46" s="4" customFormat="1" ht="12" hidden="1" customHeight="1">
      <c r="A78" s="2"/>
      <c r="B78" s="14" t="s">
        <v>2</v>
      </c>
      <c r="C78" s="52">
        <f>+C77</f>
        <v>46082</v>
      </c>
      <c r="D78" s="52">
        <f t="shared" ref="D78:AG78" si="128">+D77</f>
        <v>46083</v>
      </c>
      <c r="E78" s="52">
        <f t="shared" si="128"/>
        <v>46084</v>
      </c>
      <c r="F78" s="58">
        <f t="shared" si="128"/>
        <v>46085</v>
      </c>
      <c r="G78" s="52">
        <f t="shared" si="128"/>
        <v>46086</v>
      </c>
      <c r="H78" s="52">
        <f t="shared" si="128"/>
        <v>46087</v>
      </c>
      <c r="I78" s="52">
        <f t="shared" si="128"/>
        <v>46088</v>
      </c>
      <c r="J78" s="52">
        <f t="shared" si="128"/>
        <v>46089</v>
      </c>
      <c r="K78" s="52">
        <f t="shared" si="128"/>
        <v>46090</v>
      </c>
      <c r="L78" s="52">
        <f t="shared" si="128"/>
        <v>46091</v>
      </c>
      <c r="M78" s="52">
        <f t="shared" si="128"/>
        <v>46092</v>
      </c>
      <c r="N78" s="52">
        <f t="shared" si="128"/>
        <v>46093</v>
      </c>
      <c r="O78" s="52">
        <f t="shared" si="128"/>
        <v>46094</v>
      </c>
      <c r="P78" s="52">
        <f t="shared" si="128"/>
        <v>46095</v>
      </c>
      <c r="Q78" s="52">
        <f t="shared" si="128"/>
        <v>46096</v>
      </c>
      <c r="R78" s="52">
        <f t="shared" si="128"/>
        <v>46097</v>
      </c>
      <c r="S78" s="52">
        <f t="shared" si="128"/>
        <v>46098</v>
      </c>
      <c r="T78" s="52">
        <f t="shared" si="128"/>
        <v>46099</v>
      </c>
      <c r="U78" s="52">
        <f t="shared" si="128"/>
        <v>46100</v>
      </c>
      <c r="V78" s="52">
        <f t="shared" si="128"/>
        <v>46101</v>
      </c>
      <c r="W78" s="52">
        <f t="shared" si="128"/>
        <v>46102</v>
      </c>
      <c r="X78" s="52">
        <f t="shared" si="128"/>
        <v>46103</v>
      </c>
      <c r="Y78" s="52">
        <f t="shared" si="128"/>
        <v>46104</v>
      </c>
      <c r="Z78" s="52">
        <f t="shared" si="128"/>
        <v>46105</v>
      </c>
      <c r="AA78" s="52">
        <f t="shared" si="128"/>
        <v>46106</v>
      </c>
      <c r="AB78" s="52">
        <f t="shared" si="128"/>
        <v>46107</v>
      </c>
      <c r="AC78" s="52">
        <f t="shared" si="128"/>
        <v>46108</v>
      </c>
      <c r="AD78" s="52">
        <f t="shared" si="128"/>
        <v>46109</v>
      </c>
      <c r="AE78" s="52">
        <f t="shared" si="128"/>
        <v>46110</v>
      </c>
      <c r="AF78" s="52">
        <f t="shared" si="128"/>
        <v>46111</v>
      </c>
      <c r="AG78" s="52">
        <f t="shared" si="128"/>
        <v>46112</v>
      </c>
      <c r="AH78" s="122"/>
      <c r="AI78" s="111" t="s">
        <v>42</v>
      </c>
      <c r="AJ78" s="112" t="s">
        <v>13</v>
      </c>
      <c r="AK78" s="113" t="s">
        <v>42</v>
      </c>
      <c r="AL78" s="114" t="s">
        <v>14</v>
      </c>
      <c r="AM78" s="32"/>
      <c r="AN78" s="101"/>
      <c r="AO78" s="101"/>
      <c r="AP78" s="101"/>
      <c r="AQ78" s="101"/>
      <c r="AR78" s="101"/>
      <c r="AS78" s="101"/>
      <c r="AT78" s="101"/>
    </row>
    <row r="79" spans="1:46" s="4" customFormat="1" ht="68.099999999999994" hidden="1" customHeight="1">
      <c r="A79" s="3"/>
      <c r="B79" s="39" t="s">
        <v>3</v>
      </c>
      <c r="C79" s="69" t="str">
        <f>IFERROR(VLOOKUP(C77,定義!A:C,3,FALSE),"")</f>
        <v/>
      </c>
      <c r="D79" s="69" t="str">
        <f>IFERROR(VLOOKUP(D77,定義!A:C,3,FALSE),"")</f>
        <v/>
      </c>
      <c r="E79" s="69" t="str">
        <f>IFERROR(VLOOKUP(E77,定義!A:C,3,FALSE),"")</f>
        <v/>
      </c>
      <c r="F79" s="71" t="str">
        <f>IFERROR(VLOOKUP(F77,定義!A:C,3,FALSE),"")</f>
        <v/>
      </c>
      <c r="G79" s="69" t="str">
        <f>IFERROR(VLOOKUP(G77,定義!A:C,3,FALSE),"")</f>
        <v/>
      </c>
      <c r="H79" s="69" t="str">
        <f>IFERROR(VLOOKUP(H77,定義!A:C,3,FALSE),"")</f>
        <v/>
      </c>
      <c r="I79" s="69" t="str">
        <f>IFERROR(VLOOKUP(I77,定義!A:C,3,FALSE),"")</f>
        <v/>
      </c>
      <c r="J79" s="69" t="str">
        <f>IFERROR(VLOOKUP(J77,定義!A:C,3,FALSE),"")</f>
        <v/>
      </c>
      <c r="K79" s="69" t="str">
        <f>IFERROR(VLOOKUP(K77,定義!A:C,3,FALSE),"")</f>
        <v/>
      </c>
      <c r="L79" s="69" t="str">
        <f>IFERROR(VLOOKUP(L77,定義!A:C,3,FALSE),"")</f>
        <v/>
      </c>
      <c r="M79" s="69" t="str">
        <f>IFERROR(VLOOKUP(M77,定義!A:C,3,FALSE),"")</f>
        <v/>
      </c>
      <c r="N79" s="69" t="str">
        <f>IFERROR(VLOOKUP(N77,定義!A:C,3,FALSE),"")</f>
        <v/>
      </c>
      <c r="O79" s="69" t="str">
        <f>IFERROR(VLOOKUP(O77,定義!A:C,3,FALSE),"")</f>
        <v/>
      </c>
      <c r="P79" s="69" t="str">
        <f>IFERROR(VLOOKUP(P77,定義!A:C,3,FALSE),"")</f>
        <v/>
      </c>
      <c r="Q79" s="69" t="str">
        <f>IFERROR(VLOOKUP(Q77,定義!A:C,3,FALSE),"")</f>
        <v/>
      </c>
      <c r="R79" s="70" t="str">
        <f>IFERROR(VLOOKUP(R77,定義!A:C,3,FALSE),"")</f>
        <v/>
      </c>
      <c r="S79" s="69" t="str">
        <f>IFERROR(VLOOKUP(S77,定義!A:C,3,FALSE),"")</f>
        <v/>
      </c>
      <c r="T79" s="69" t="str">
        <f>IFERROR(VLOOKUP(T77,定義!A:C,3,FALSE),"")</f>
        <v/>
      </c>
      <c r="U79" s="69" t="str">
        <f>IFERROR(VLOOKUP(U77,定義!A:C,3,FALSE),"")</f>
        <v/>
      </c>
      <c r="V79" s="69" t="str">
        <f>IFERROR(VLOOKUP(V77,定義!A:C,3,FALSE),"")</f>
        <v>春分の日</v>
      </c>
      <c r="W79" s="69" t="str">
        <f>IFERROR(VLOOKUP(W77,定義!A:C,3,FALSE),"")</f>
        <v/>
      </c>
      <c r="X79" s="69" t="str">
        <f>IFERROR(VLOOKUP(X77,定義!A:C,3,FALSE),"")</f>
        <v/>
      </c>
      <c r="Y79" s="69" t="str">
        <f>IFERROR(VLOOKUP(Y77,定義!A:C,3,FALSE),"")</f>
        <v/>
      </c>
      <c r="Z79" s="69" t="str">
        <f>IFERROR(VLOOKUP(Z77,定義!A:C,3,FALSE),"")</f>
        <v/>
      </c>
      <c r="AA79" s="69" t="str">
        <f>IFERROR(VLOOKUP(AA77,定義!A:C,3,FALSE),"")</f>
        <v/>
      </c>
      <c r="AB79" s="69" t="str">
        <f>IFERROR(VLOOKUP(AB77,定義!A:C,3,FALSE),"")</f>
        <v/>
      </c>
      <c r="AC79" s="69" t="str">
        <f>IFERROR(VLOOKUP(AC77,定義!A:C,3,FALSE),"")</f>
        <v/>
      </c>
      <c r="AD79" s="69" t="str">
        <f>IFERROR(VLOOKUP(AD77,定義!A:C,3,FALSE),"")</f>
        <v/>
      </c>
      <c r="AE79" s="69" t="str">
        <f>IFERROR(VLOOKUP(AE77,定義!A:C,3,FALSE),"")</f>
        <v/>
      </c>
      <c r="AF79" s="69" t="str">
        <f>IFERROR(VLOOKUP(AF77,定義!A:C,3,FALSE),"")</f>
        <v/>
      </c>
      <c r="AG79" s="69" t="str">
        <f>IFERROR(VLOOKUP(AG77,定義!A:C,3,FALSE),"")</f>
        <v/>
      </c>
      <c r="AH79" s="122"/>
      <c r="AI79" s="111"/>
      <c r="AJ79" s="112"/>
      <c r="AK79" s="113"/>
      <c r="AL79" s="114"/>
      <c r="AM79" s="32"/>
      <c r="AN79" s="101"/>
      <c r="AO79" s="101"/>
      <c r="AP79" s="101"/>
      <c r="AQ79" s="101"/>
      <c r="AR79" s="101"/>
      <c r="AS79" s="101"/>
      <c r="AT79" s="101"/>
    </row>
    <row r="80" spans="1:46" s="4" customFormat="1" ht="27.95" hidden="1" customHeight="1">
      <c r="A80" s="3"/>
      <c r="B80" s="40" t="str">
        <f>IF($F$2="受注者希望型","－","休日
計画")</f>
        <v>休日
計画</v>
      </c>
      <c r="C80" s="34"/>
      <c r="D80" s="34"/>
      <c r="E80" s="34"/>
      <c r="F80" s="35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123"/>
      <c r="AI80" s="57">
        <f t="shared" ref="AI80" si="129">AS80</f>
        <v>0</v>
      </c>
      <c r="AJ80" s="46">
        <f t="shared" ref="AJ80" si="130">IFERROR(AI80/AO80,"")</f>
        <v>0</v>
      </c>
      <c r="AK80" s="56">
        <f t="shared" ref="AK80" si="131">AT80</f>
        <v>0</v>
      </c>
      <c r="AL80" s="48">
        <f t="shared" ref="AL80" si="132">IFERROR(AK80/AP80,"")</f>
        <v>0</v>
      </c>
      <c r="AM80" s="32"/>
      <c r="AN80" s="101">
        <f t="shared" ref="AN80" si="133">COUNT(C77:AG77)</f>
        <v>31</v>
      </c>
      <c r="AO80" s="101">
        <f t="shared" ref="AO80" si="134">AN80-AH78</f>
        <v>31</v>
      </c>
      <c r="AP80" s="101">
        <f>SUM(AO$6:AO81)</f>
        <v>335</v>
      </c>
      <c r="AQ80" s="101">
        <f t="shared" ref="AQ80" si="135">COUNTIF(C81:AG81,"○")</f>
        <v>0</v>
      </c>
      <c r="AR80" s="101">
        <f>SUM(AQ$6:AQ81)</f>
        <v>0</v>
      </c>
      <c r="AS80" s="101">
        <f t="shared" ref="AS80" si="136">COUNTIF(C80:AG80,"○")</f>
        <v>0</v>
      </c>
      <c r="AT80" s="101">
        <f>SUM(AS$6:AS81)</f>
        <v>0</v>
      </c>
    </row>
    <row r="81" spans="1:46" s="4" customFormat="1" ht="27.95" hidden="1" customHeight="1" thickBot="1">
      <c r="B81" s="38" t="s">
        <v>52</v>
      </c>
      <c r="C81" s="16"/>
      <c r="D81" s="16"/>
      <c r="E81" s="16"/>
      <c r="F81" s="18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24"/>
      <c r="AI81" s="57">
        <f t="shared" ref="AI81" si="137">AQ80</f>
        <v>0</v>
      </c>
      <c r="AJ81" s="46">
        <f t="shared" ref="AJ81" si="138">IFERROR(AI81/AO80,"")</f>
        <v>0</v>
      </c>
      <c r="AK81" s="56">
        <f t="shared" ref="AK81" si="139">AR80</f>
        <v>0</v>
      </c>
      <c r="AL81" s="48">
        <f t="shared" ref="AL81" si="140">IFERROR(AK81/AP80,"")</f>
        <v>0</v>
      </c>
      <c r="AM81" s="32"/>
      <c r="AN81" s="101"/>
      <c r="AO81" s="101"/>
      <c r="AP81" s="101"/>
      <c r="AQ81" s="101"/>
      <c r="AR81" s="101"/>
      <c r="AS81" s="101"/>
      <c r="AT81" s="101"/>
    </row>
    <row r="82" spans="1:46" s="4" customFormat="1" ht="14.25" hidden="1" customHeight="1" thickBot="1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2"/>
      <c r="AI82" s="2"/>
      <c r="AJ82" s="2"/>
      <c r="AK82" s="2"/>
      <c r="AL82" s="2"/>
      <c r="AM82" s="32"/>
      <c r="AN82" s="8"/>
      <c r="AO82" s="8"/>
      <c r="AP82" s="8"/>
      <c r="AQ82" s="8"/>
      <c r="AR82" s="8"/>
      <c r="AS82" s="8"/>
      <c r="AT82" s="8"/>
    </row>
    <row r="83" spans="1:46" s="4" customFormat="1" ht="12" hidden="1" customHeight="1">
      <c r="A83" s="2"/>
      <c r="B83" s="13" t="s">
        <v>0</v>
      </c>
      <c r="C83" s="93">
        <f>DATE(YEAR(C76),MONTH(C76)+1,DAY(C76))</f>
        <v>46113</v>
      </c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120" t="s">
        <v>19</v>
      </c>
      <c r="AI83" s="98" t="s">
        <v>12</v>
      </c>
      <c r="AJ83" s="99"/>
      <c r="AK83" s="100" t="s">
        <v>11</v>
      </c>
      <c r="AL83" s="100"/>
      <c r="AM83" s="32"/>
      <c r="AN83" s="101" t="s">
        <v>17</v>
      </c>
      <c r="AO83" s="101" t="s">
        <v>20</v>
      </c>
      <c r="AP83" s="101" t="s">
        <v>21</v>
      </c>
      <c r="AQ83" s="101" t="s">
        <v>18</v>
      </c>
      <c r="AR83" s="101" t="s">
        <v>22</v>
      </c>
      <c r="AS83" s="101" t="s">
        <v>55</v>
      </c>
      <c r="AT83" s="101" t="s">
        <v>56</v>
      </c>
    </row>
    <row r="84" spans="1:46" s="4" customFormat="1" ht="12" hidden="1" customHeight="1">
      <c r="A84" s="2"/>
      <c r="B84" s="14" t="s">
        <v>1</v>
      </c>
      <c r="C84" s="15">
        <f>+C83</f>
        <v>46113</v>
      </c>
      <c r="D84" s="15">
        <f>IF(C84="","",IF(MONTH(C84+1)-MONTH(C84)=0,C84+1,""))</f>
        <v>46114</v>
      </c>
      <c r="E84" s="15">
        <f t="shared" ref="E84:AG84" si="141">IF(D84="","",IF(MONTH(D84+1)-MONTH(D84)=0,D84+1,""))</f>
        <v>46115</v>
      </c>
      <c r="F84" s="21">
        <f t="shared" si="141"/>
        <v>46116</v>
      </c>
      <c r="G84" s="15">
        <f t="shared" si="141"/>
        <v>46117</v>
      </c>
      <c r="H84" s="15">
        <f t="shared" si="141"/>
        <v>46118</v>
      </c>
      <c r="I84" s="15">
        <f t="shared" si="141"/>
        <v>46119</v>
      </c>
      <c r="J84" s="15">
        <f t="shared" si="141"/>
        <v>46120</v>
      </c>
      <c r="K84" s="15">
        <f t="shared" si="141"/>
        <v>46121</v>
      </c>
      <c r="L84" s="15">
        <f t="shared" si="141"/>
        <v>46122</v>
      </c>
      <c r="M84" s="15">
        <f t="shared" si="141"/>
        <v>46123</v>
      </c>
      <c r="N84" s="15">
        <f t="shared" si="141"/>
        <v>46124</v>
      </c>
      <c r="O84" s="15">
        <f t="shared" si="141"/>
        <v>46125</v>
      </c>
      <c r="P84" s="15">
        <f t="shared" si="141"/>
        <v>46126</v>
      </c>
      <c r="Q84" s="15">
        <f t="shared" si="141"/>
        <v>46127</v>
      </c>
      <c r="R84" s="15">
        <f t="shared" si="141"/>
        <v>46128</v>
      </c>
      <c r="S84" s="15">
        <f t="shared" si="141"/>
        <v>46129</v>
      </c>
      <c r="T84" s="15">
        <f t="shared" si="141"/>
        <v>46130</v>
      </c>
      <c r="U84" s="15">
        <f t="shared" si="141"/>
        <v>46131</v>
      </c>
      <c r="V84" s="15">
        <f t="shared" si="141"/>
        <v>46132</v>
      </c>
      <c r="W84" s="15">
        <f t="shared" si="141"/>
        <v>46133</v>
      </c>
      <c r="X84" s="15">
        <f t="shared" si="141"/>
        <v>46134</v>
      </c>
      <c r="Y84" s="15">
        <f t="shared" si="141"/>
        <v>46135</v>
      </c>
      <c r="Z84" s="15">
        <f t="shared" si="141"/>
        <v>46136</v>
      </c>
      <c r="AA84" s="15">
        <f t="shared" si="141"/>
        <v>46137</v>
      </c>
      <c r="AB84" s="15">
        <f t="shared" si="141"/>
        <v>46138</v>
      </c>
      <c r="AC84" s="15">
        <f t="shared" si="141"/>
        <v>46139</v>
      </c>
      <c r="AD84" s="15">
        <f t="shared" si="141"/>
        <v>46140</v>
      </c>
      <c r="AE84" s="15">
        <f t="shared" si="141"/>
        <v>46141</v>
      </c>
      <c r="AF84" s="15">
        <f t="shared" si="141"/>
        <v>46142</v>
      </c>
      <c r="AG84" s="15" t="str">
        <f t="shared" si="141"/>
        <v/>
      </c>
      <c r="AH84" s="121"/>
      <c r="AI84" s="98"/>
      <c r="AJ84" s="99"/>
      <c r="AK84" s="100"/>
      <c r="AL84" s="100"/>
      <c r="AM84" s="32"/>
      <c r="AN84" s="101"/>
      <c r="AO84" s="101"/>
      <c r="AP84" s="101"/>
      <c r="AQ84" s="101"/>
      <c r="AR84" s="101"/>
      <c r="AS84" s="101"/>
      <c r="AT84" s="101"/>
    </row>
    <row r="85" spans="1:46" s="4" customFormat="1" ht="12" hidden="1" customHeight="1">
      <c r="A85" s="2"/>
      <c r="B85" s="14" t="s">
        <v>2</v>
      </c>
      <c r="C85" s="52">
        <f>+C84</f>
        <v>46113</v>
      </c>
      <c r="D85" s="52">
        <f t="shared" ref="D85:AG85" si="142">+D84</f>
        <v>46114</v>
      </c>
      <c r="E85" s="52">
        <f t="shared" si="142"/>
        <v>46115</v>
      </c>
      <c r="F85" s="58">
        <f t="shared" si="142"/>
        <v>46116</v>
      </c>
      <c r="G85" s="52">
        <f t="shared" si="142"/>
        <v>46117</v>
      </c>
      <c r="H85" s="52">
        <f t="shared" si="142"/>
        <v>46118</v>
      </c>
      <c r="I85" s="52">
        <f t="shared" si="142"/>
        <v>46119</v>
      </c>
      <c r="J85" s="52">
        <f t="shared" si="142"/>
        <v>46120</v>
      </c>
      <c r="K85" s="52">
        <f t="shared" si="142"/>
        <v>46121</v>
      </c>
      <c r="L85" s="52">
        <f t="shared" si="142"/>
        <v>46122</v>
      </c>
      <c r="M85" s="52">
        <f t="shared" si="142"/>
        <v>46123</v>
      </c>
      <c r="N85" s="52">
        <f t="shared" si="142"/>
        <v>46124</v>
      </c>
      <c r="O85" s="52">
        <f t="shared" si="142"/>
        <v>46125</v>
      </c>
      <c r="P85" s="52">
        <f t="shared" si="142"/>
        <v>46126</v>
      </c>
      <c r="Q85" s="52">
        <f t="shared" si="142"/>
        <v>46127</v>
      </c>
      <c r="R85" s="52">
        <f t="shared" si="142"/>
        <v>46128</v>
      </c>
      <c r="S85" s="52">
        <f t="shared" si="142"/>
        <v>46129</v>
      </c>
      <c r="T85" s="52">
        <f t="shared" si="142"/>
        <v>46130</v>
      </c>
      <c r="U85" s="52">
        <f t="shared" si="142"/>
        <v>46131</v>
      </c>
      <c r="V85" s="52">
        <f t="shared" si="142"/>
        <v>46132</v>
      </c>
      <c r="W85" s="52">
        <f t="shared" si="142"/>
        <v>46133</v>
      </c>
      <c r="X85" s="52">
        <f t="shared" si="142"/>
        <v>46134</v>
      </c>
      <c r="Y85" s="52">
        <f t="shared" si="142"/>
        <v>46135</v>
      </c>
      <c r="Z85" s="52">
        <f t="shared" si="142"/>
        <v>46136</v>
      </c>
      <c r="AA85" s="52">
        <f t="shared" si="142"/>
        <v>46137</v>
      </c>
      <c r="AB85" s="52">
        <f t="shared" si="142"/>
        <v>46138</v>
      </c>
      <c r="AC85" s="52">
        <f t="shared" si="142"/>
        <v>46139</v>
      </c>
      <c r="AD85" s="52">
        <f t="shared" si="142"/>
        <v>46140</v>
      </c>
      <c r="AE85" s="52">
        <f t="shared" si="142"/>
        <v>46141</v>
      </c>
      <c r="AF85" s="52">
        <f t="shared" si="142"/>
        <v>46142</v>
      </c>
      <c r="AG85" s="52" t="str">
        <f t="shared" si="142"/>
        <v/>
      </c>
      <c r="AH85" s="122"/>
      <c r="AI85" s="111" t="s">
        <v>42</v>
      </c>
      <c r="AJ85" s="112" t="s">
        <v>13</v>
      </c>
      <c r="AK85" s="113" t="s">
        <v>42</v>
      </c>
      <c r="AL85" s="114" t="s">
        <v>14</v>
      </c>
      <c r="AM85" s="32"/>
      <c r="AN85" s="101"/>
      <c r="AO85" s="101"/>
      <c r="AP85" s="101"/>
      <c r="AQ85" s="101"/>
      <c r="AR85" s="101"/>
      <c r="AS85" s="101"/>
      <c r="AT85" s="101"/>
    </row>
    <row r="86" spans="1:46" s="4" customFormat="1" ht="68.099999999999994" hidden="1" customHeight="1">
      <c r="A86" s="3"/>
      <c r="B86" s="39" t="s">
        <v>3</v>
      </c>
      <c r="C86" s="69" t="str">
        <f>IFERROR(VLOOKUP(C84,定義!A:C,3,FALSE),"")</f>
        <v/>
      </c>
      <c r="D86" s="69" t="str">
        <f>IFERROR(VLOOKUP(D84,定義!A:C,3,FALSE),"")</f>
        <v/>
      </c>
      <c r="E86" s="69" t="str">
        <f>IFERROR(VLOOKUP(E84,定義!A:C,3,FALSE),"")</f>
        <v/>
      </c>
      <c r="F86" s="71" t="str">
        <f>IFERROR(VLOOKUP(F84,定義!A:C,3,FALSE),"")</f>
        <v/>
      </c>
      <c r="G86" s="69" t="str">
        <f>IFERROR(VLOOKUP(G84,定義!A:C,3,FALSE),"")</f>
        <v/>
      </c>
      <c r="H86" s="69" t="str">
        <f>IFERROR(VLOOKUP(H84,定義!A:C,3,FALSE),"")</f>
        <v/>
      </c>
      <c r="I86" s="69" t="str">
        <f>IFERROR(VLOOKUP(I84,定義!A:C,3,FALSE),"")</f>
        <v/>
      </c>
      <c r="J86" s="69" t="str">
        <f>IFERROR(VLOOKUP(J84,定義!A:C,3,FALSE),"")</f>
        <v/>
      </c>
      <c r="K86" s="69" t="str">
        <f>IFERROR(VLOOKUP(K84,定義!A:C,3,FALSE),"")</f>
        <v/>
      </c>
      <c r="L86" s="69" t="str">
        <f>IFERROR(VLOOKUP(L84,定義!A:C,3,FALSE),"")</f>
        <v/>
      </c>
      <c r="M86" s="69" t="str">
        <f>IFERROR(VLOOKUP(M84,定義!A:C,3,FALSE),"")</f>
        <v/>
      </c>
      <c r="N86" s="69" t="str">
        <f>IFERROR(VLOOKUP(N84,定義!A:C,3,FALSE),"")</f>
        <v/>
      </c>
      <c r="O86" s="69" t="str">
        <f>IFERROR(VLOOKUP(O84,定義!A:C,3,FALSE),"")</f>
        <v/>
      </c>
      <c r="P86" s="69" t="str">
        <f>IFERROR(VLOOKUP(P84,定義!A:C,3,FALSE),"")</f>
        <v/>
      </c>
      <c r="Q86" s="69" t="str">
        <f>IFERROR(VLOOKUP(Q84,定義!A:C,3,FALSE),"")</f>
        <v/>
      </c>
      <c r="R86" s="70" t="str">
        <f>IFERROR(VLOOKUP(R84,定義!A:C,3,FALSE),"")</f>
        <v/>
      </c>
      <c r="S86" s="69" t="str">
        <f>IFERROR(VLOOKUP(S84,定義!A:C,3,FALSE),"")</f>
        <v/>
      </c>
      <c r="T86" s="69" t="str">
        <f>IFERROR(VLOOKUP(T84,定義!A:C,3,FALSE),"")</f>
        <v/>
      </c>
      <c r="U86" s="69" t="str">
        <f>IFERROR(VLOOKUP(U84,定義!A:C,3,FALSE),"")</f>
        <v/>
      </c>
      <c r="V86" s="69" t="str">
        <f>IFERROR(VLOOKUP(V84,定義!A:C,3,FALSE),"")</f>
        <v/>
      </c>
      <c r="W86" s="69" t="str">
        <f>IFERROR(VLOOKUP(W84,定義!A:C,3,FALSE),"")</f>
        <v/>
      </c>
      <c r="X86" s="69" t="str">
        <f>IFERROR(VLOOKUP(X84,定義!A:C,3,FALSE),"")</f>
        <v/>
      </c>
      <c r="Y86" s="69" t="str">
        <f>IFERROR(VLOOKUP(Y84,定義!A:C,3,FALSE),"")</f>
        <v/>
      </c>
      <c r="Z86" s="69" t="str">
        <f>IFERROR(VLOOKUP(Z84,定義!A:C,3,FALSE),"")</f>
        <v/>
      </c>
      <c r="AA86" s="69" t="str">
        <f>IFERROR(VLOOKUP(AA84,定義!A:C,3,FALSE),"")</f>
        <v/>
      </c>
      <c r="AB86" s="69" t="str">
        <f>IFERROR(VLOOKUP(AB84,定義!A:C,3,FALSE),"")</f>
        <v/>
      </c>
      <c r="AC86" s="69" t="str">
        <f>IFERROR(VLOOKUP(AC84,定義!A:C,3,FALSE),"")</f>
        <v/>
      </c>
      <c r="AD86" s="69" t="str">
        <f>IFERROR(VLOOKUP(AD84,定義!A:C,3,FALSE),"")</f>
        <v/>
      </c>
      <c r="AE86" s="69" t="str">
        <f>IFERROR(VLOOKUP(AE84,定義!A:C,3,FALSE),"")</f>
        <v>昭和の日</v>
      </c>
      <c r="AF86" s="69" t="str">
        <f>IFERROR(VLOOKUP(AF84,定義!A:C,3,FALSE),"")</f>
        <v/>
      </c>
      <c r="AG86" s="69" t="str">
        <f>IFERROR(VLOOKUP(AG84,定義!A:C,3,FALSE),"")</f>
        <v/>
      </c>
      <c r="AH86" s="122"/>
      <c r="AI86" s="111"/>
      <c r="AJ86" s="112"/>
      <c r="AK86" s="113"/>
      <c r="AL86" s="114"/>
      <c r="AM86" s="32"/>
      <c r="AN86" s="101"/>
      <c r="AO86" s="101"/>
      <c r="AP86" s="101"/>
      <c r="AQ86" s="101"/>
      <c r="AR86" s="101"/>
      <c r="AS86" s="101"/>
      <c r="AT86" s="101"/>
    </row>
    <row r="87" spans="1:46" s="4" customFormat="1" ht="27.95" hidden="1" customHeight="1">
      <c r="A87" s="3"/>
      <c r="B87" s="40" t="str">
        <f>IF($F$2="受注者希望型","－","休日
計画")</f>
        <v>休日
計画</v>
      </c>
      <c r="C87" s="34"/>
      <c r="D87" s="34"/>
      <c r="E87" s="34"/>
      <c r="F87" s="35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123"/>
      <c r="AI87" s="57">
        <f t="shared" ref="AI87" si="143">AS87</f>
        <v>0</v>
      </c>
      <c r="AJ87" s="46">
        <f t="shared" ref="AJ87" si="144">IFERROR(AI87/AO87,"")</f>
        <v>0</v>
      </c>
      <c r="AK87" s="56">
        <f t="shared" ref="AK87" si="145">AT87</f>
        <v>0</v>
      </c>
      <c r="AL87" s="48">
        <f t="shared" ref="AL87" si="146">IFERROR(AK87/AP87,"")</f>
        <v>0</v>
      </c>
      <c r="AM87" s="32"/>
      <c r="AN87" s="101">
        <f t="shared" ref="AN87" si="147">COUNT(C84:AG84)</f>
        <v>30</v>
      </c>
      <c r="AO87" s="101">
        <f t="shared" ref="AO87" si="148">AN87-AH85</f>
        <v>30</v>
      </c>
      <c r="AP87" s="101">
        <f>SUM(AO$6:AO88)</f>
        <v>365</v>
      </c>
      <c r="AQ87" s="101">
        <f t="shared" ref="AQ87" si="149">COUNTIF(C88:AG88,"○")</f>
        <v>0</v>
      </c>
      <c r="AR87" s="101">
        <f>SUM(AQ$6:AQ88)</f>
        <v>0</v>
      </c>
      <c r="AS87" s="101">
        <f t="shared" ref="AS87" si="150">COUNTIF(C87:AG87,"○")</f>
        <v>0</v>
      </c>
      <c r="AT87" s="101">
        <f>SUM(AS$6:AS88)</f>
        <v>0</v>
      </c>
    </row>
    <row r="88" spans="1:46" s="4" customFormat="1" ht="27.95" hidden="1" customHeight="1" thickBot="1">
      <c r="B88" s="38" t="s">
        <v>52</v>
      </c>
      <c r="C88" s="16"/>
      <c r="D88" s="16"/>
      <c r="E88" s="16"/>
      <c r="F88" s="18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24"/>
      <c r="AI88" s="57">
        <f t="shared" ref="AI88" si="151">AQ87</f>
        <v>0</v>
      </c>
      <c r="AJ88" s="46">
        <f t="shared" ref="AJ88" si="152">IFERROR(AI88/AO87,"")</f>
        <v>0</v>
      </c>
      <c r="AK88" s="56">
        <f t="shared" ref="AK88" si="153">AR87</f>
        <v>0</v>
      </c>
      <c r="AL88" s="48">
        <f t="shared" ref="AL88" si="154">IFERROR(AK88/AP87,"")</f>
        <v>0</v>
      </c>
      <c r="AM88" s="32"/>
      <c r="AN88" s="101"/>
      <c r="AO88" s="101"/>
      <c r="AP88" s="101"/>
      <c r="AQ88" s="101"/>
      <c r="AR88" s="101"/>
      <c r="AS88" s="101"/>
      <c r="AT88" s="101"/>
    </row>
    <row r="89" spans="1:46" s="4" customFormat="1" ht="14.25" hidden="1" customHeight="1" outlineLevel="1" thickBot="1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2"/>
      <c r="AI89" s="2"/>
      <c r="AJ89" s="2"/>
      <c r="AK89" s="2"/>
      <c r="AL89" s="2"/>
      <c r="AM89" s="32"/>
      <c r="AN89" s="8"/>
      <c r="AO89" s="8"/>
      <c r="AP89" s="8"/>
      <c r="AQ89" s="8"/>
      <c r="AR89" s="8"/>
      <c r="AS89" s="8"/>
      <c r="AT89" s="8"/>
    </row>
    <row r="90" spans="1:46" s="4" customFormat="1" ht="12" hidden="1" customHeight="1" outlineLevel="1">
      <c r="A90" s="2"/>
      <c r="B90" s="13" t="s">
        <v>0</v>
      </c>
      <c r="C90" s="93">
        <f>DATE(YEAR(C83),MONTH(C83)+1,DAY(C83))</f>
        <v>46143</v>
      </c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120" t="s">
        <v>19</v>
      </c>
      <c r="AI90" s="98" t="s">
        <v>12</v>
      </c>
      <c r="AJ90" s="99"/>
      <c r="AK90" s="100" t="s">
        <v>11</v>
      </c>
      <c r="AL90" s="100"/>
      <c r="AM90" s="32"/>
      <c r="AN90" s="101" t="s">
        <v>17</v>
      </c>
      <c r="AO90" s="101" t="s">
        <v>20</v>
      </c>
      <c r="AP90" s="101" t="s">
        <v>21</v>
      </c>
      <c r="AQ90" s="101" t="s">
        <v>18</v>
      </c>
      <c r="AR90" s="101" t="s">
        <v>22</v>
      </c>
      <c r="AS90" s="101" t="s">
        <v>55</v>
      </c>
      <c r="AT90" s="101" t="s">
        <v>56</v>
      </c>
    </row>
    <row r="91" spans="1:46" s="4" customFormat="1" ht="12" hidden="1" customHeight="1" outlineLevel="1">
      <c r="A91" s="2"/>
      <c r="B91" s="14" t="s">
        <v>1</v>
      </c>
      <c r="C91" s="15">
        <f>+C90</f>
        <v>46143</v>
      </c>
      <c r="D91" s="15">
        <f>IF(C91="","",IF(MONTH(C91+1)-MONTH(C91)=0,C91+1,""))</f>
        <v>46144</v>
      </c>
      <c r="E91" s="15">
        <f t="shared" ref="E91:AG91" si="155">IF(D91="","",IF(MONTH(D91+1)-MONTH(D91)=0,D91+1,""))</f>
        <v>46145</v>
      </c>
      <c r="F91" s="21">
        <f t="shared" si="155"/>
        <v>46146</v>
      </c>
      <c r="G91" s="15">
        <f t="shared" si="155"/>
        <v>46147</v>
      </c>
      <c r="H91" s="15">
        <f t="shared" si="155"/>
        <v>46148</v>
      </c>
      <c r="I91" s="15">
        <f t="shared" si="155"/>
        <v>46149</v>
      </c>
      <c r="J91" s="15">
        <f t="shared" si="155"/>
        <v>46150</v>
      </c>
      <c r="K91" s="15">
        <f t="shared" si="155"/>
        <v>46151</v>
      </c>
      <c r="L91" s="15">
        <f t="shared" si="155"/>
        <v>46152</v>
      </c>
      <c r="M91" s="15">
        <f t="shared" si="155"/>
        <v>46153</v>
      </c>
      <c r="N91" s="15">
        <f t="shared" si="155"/>
        <v>46154</v>
      </c>
      <c r="O91" s="15">
        <f t="shared" si="155"/>
        <v>46155</v>
      </c>
      <c r="P91" s="15">
        <f t="shared" si="155"/>
        <v>46156</v>
      </c>
      <c r="Q91" s="15">
        <f t="shared" si="155"/>
        <v>46157</v>
      </c>
      <c r="R91" s="15">
        <f t="shared" si="155"/>
        <v>46158</v>
      </c>
      <c r="S91" s="15">
        <f t="shared" si="155"/>
        <v>46159</v>
      </c>
      <c r="T91" s="15">
        <f t="shared" si="155"/>
        <v>46160</v>
      </c>
      <c r="U91" s="15">
        <f t="shared" si="155"/>
        <v>46161</v>
      </c>
      <c r="V91" s="15">
        <f t="shared" si="155"/>
        <v>46162</v>
      </c>
      <c r="W91" s="15">
        <f t="shared" si="155"/>
        <v>46163</v>
      </c>
      <c r="X91" s="15">
        <f t="shared" si="155"/>
        <v>46164</v>
      </c>
      <c r="Y91" s="15">
        <f t="shared" si="155"/>
        <v>46165</v>
      </c>
      <c r="Z91" s="15">
        <f t="shared" si="155"/>
        <v>46166</v>
      </c>
      <c r="AA91" s="15">
        <f t="shared" si="155"/>
        <v>46167</v>
      </c>
      <c r="AB91" s="15">
        <f t="shared" si="155"/>
        <v>46168</v>
      </c>
      <c r="AC91" s="15">
        <f t="shared" si="155"/>
        <v>46169</v>
      </c>
      <c r="AD91" s="15">
        <f t="shared" si="155"/>
        <v>46170</v>
      </c>
      <c r="AE91" s="15">
        <f t="shared" si="155"/>
        <v>46171</v>
      </c>
      <c r="AF91" s="15">
        <f t="shared" si="155"/>
        <v>46172</v>
      </c>
      <c r="AG91" s="15">
        <f t="shared" si="155"/>
        <v>46173</v>
      </c>
      <c r="AH91" s="121"/>
      <c r="AI91" s="98"/>
      <c r="AJ91" s="99"/>
      <c r="AK91" s="100"/>
      <c r="AL91" s="100"/>
      <c r="AM91" s="32"/>
      <c r="AN91" s="101"/>
      <c r="AO91" s="101"/>
      <c r="AP91" s="101"/>
      <c r="AQ91" s="101"/>
      <c r="AR91" s="101"/>
      <c r="AS91" s="101"/>
      <c r="AT91" s="101"/>
    </row>
    <row r="92" spans="1:46" s="4" customFormat="1" ht="12" hidden="1" customHeight="1" outlineLevel="1">
      <c r="A92" s="2"/>
      <c r="B92" s="14" t="s">
        <v>2</v>
      </c>
      <c r="C92" s="52">
        <f>+C91</f>
        <v>46143</v>
      </c>
      <c r="D92" s="52">
        <f t="shared" ref="D92:AG92" si="156">+D91</f>
        <v>46144</v>
      </c>
      <c r="E92" s="52">
        <f t="shared" si="156"/>
        <v>46145</v>
      </c>
      <c r="F92" s="58">
        <f t="shared" si="156"/>
        <v>46146</v>
      </c>
      <c r="G92" s="52">
        <f t="shared" si="156"/>
        <v>46147</v>
      </c>
      <c r="H92" s="52">
        <f t="shared" si="156"/>
        <v>46148</v>
      </c>
      <c r="I92" s="52">
        <f t="shared" si="156"/>
        <v>46149</v>
      </c>
      <c r="J92" s="52">
        <f t="shared" si="156"/>
        <v>46150</v>
      </c>
      <c r="K92" s="52">
        <f t="shared" si="156"/>
        <v>46151</v>
      </c>
      <c r="L92" s="52">
        <f t="shared" si="156"/>
        <v>46152</v>
      </c>
      <c r="M92" s="52">
        <f t="shared" si="156"/>
        <v>46153</v>
      </c>
      <c r="N92" s="52">
        <f t="shared" si="156"/>
        <v>46154</v>
      </c>
      <c r="O92" s="52">
        <f t="shared" si="156"/>
        <v>46155</v>
      </c>
      <c r="P92" s="52">
        <f t="shared" si="156"/>
        <v>46156</v>
      </c>
      <c r="Q92" s="52">
        <f t="shared" si="156"/>
        <v>46157</v>
      </c>
      <c r="R92" s="52">
        <f t="shared" si="156"/>
        <v>46158</v>
      </c>
      <c r="S92" s="52">
        <f t="shared" si="156"/>
        <v>46159</v>
      </c>
      <c r="T92" s="52">
        <f t="shared" si="156"/>
        <v>46160</v>
      </c>
      <c r="U92" s="52">
        <f t="shared" si="156"/>
        <v>46161</v>
      </c>
      <c r="V92" s="52">
        <f t="shared" si="156"/>
        <v>46162</v>
      </c>
      <c r="W92" s="52">
        <f t="shared" si="156"/>
        <v>46163</v>
      </c>
      <c r="X92" s="52">
        <f t="shared" si="156"/>
        <v>46164</v>
      </c>
      <c r="Y92" s="52">
        <f t="shared" si="156"/>
        <v>46165</v>
      </c>
      <c r="Z92" s="52">
        <f t="shared" si="156"/>
        <v>46166</v>
      </c>
      <c r="AA92" s="52">
        <f t="shared" si="156"/>
        <v>46167</v>
      </c>
      <c r="AB92" s="52">
        <f t="shared" si="156"/>
        <v>46168</v>
      </c>
      <c r="AC92" s="52">
        <f t="shared" si="156"/>
        <v>46169</v>
      </c>
      <c r="AD92" s="52">
        <f t="shared" si="156"/>
        <v>46170</v>
      </c>
      <c r="AE92" s="52">
        <f t="shared" si="156"/>
        <v>46171</v>
      </c>
      <c r="AF92" s="52">
        <f t="shared" si="156"/>
        <v>46172</v>
      </c>
      <c r="AG92" s="52">
        <f t="shared" si="156"/>
        <v>46173</v>
      </c>
      <c r="AH92" s="122"/>
      <c r="AI92" s="111" t="s">
        <v>42</v>
      </c>
      <c r="AJ92" s="112" t="s">
        <v>13</v>
      </c>
      <c r="AK92" s="113" t="s">
        <v>42</v>
      </c>
      <c r="AL92" s="114" t="s">
        <v>14</v>
      </c>
      <c r="AM92" s="32"/>
      <c r="AN92" s="101"/>
      <c r="AO92" s="101"/>
      <c r="AP92" s="101"/>
      <c r="AQ92" s="101"/>
      <c r="AR92" s="101"/>
      <c r="AS92" s="101"/>
      <c r="AT92" s="101"/>
    </row>
    <row r="93" spans="1:46" s="4" customFormat="1" ht="68.099999999999994" hidden="1" customHeight="1" outlineLevel="1">
      <c r="A93" s="3"/>
      <c r="B93" s="39" t="s">
        <v>3</v>
      </c>
      <c r="C93" s="69" t="str">
        <f>IFERROR(VLOOKUP(C91,定義!A:C,3,FALSE),"")</f>
        <v/>
      </c>
      <c r="D93" s="69" t="str">
        <f>IFERROR(VLOOKUP(D91,定義!A:C,3,FALSE),"")</f>
        <v/>
      </c>
      <c r="E93" s="69" t="str">
        <f>IFERROR(VLOOKUP(E91,定義!A:C,3,FALSE),"")</f>
        <v>憲法記念日</v>
      </c>
      <c r="F93" s="71" t="str">
        <f>IFERROR(VLOOKUP(F91,定義!A:C,3,FALSE),"")</f>
        <v>みどりの日</v>
      </c>
      <c r="G93" s="69" t="str">
        <f>IFERROR(VLOOKUP(G91,定義!A:C,3,FALSE),"")</f>
        <v>こどもの日</v>
      </c>
      <c r="H93" s="69" t="str">
        <f>IFERROR(VLOOKUP(H91,定義!A:C,3,FALSE),"")</f>
        <v>振替休日</v>
      </c>
      <c r="I93" s="69" t="str">
        <f>IFERROR(VLOOKUP(I91,定義!A:C,3,FALSE),"")</f>
        <v/>
      </c>
      <c r="J93" s="69" t="str">
        <f>IFERROR(VLOOKUP(J91,定義!A:C,3,FALSE),"")</f>
        <v/>
      </c>
      <c r="K93" s="69" t="str">
        <f>IFERROR(VLOOKUP(K91,定義!A:C,3,FALSE),"")</f>
        <v/>
      </c>
      <c r="L93" s="69" t="str">
        <f>IFERROR(VLOOKUP(L91,定義!A:C,3,FALSE),"")</f>
        <v/>
      </c>
      <c r="M93" s="69" t="str">
        <f>IFERROR(VLOOKUP(M91,定義!A:C,3,FALSE),"")</f>
        <v/>
      </c>
      <c r="N93" s="69" t="str">
        <f>IFERROR(VLOOKUP(N91,定義!A:C,3,FALSE),"")</f>
        <v/>
      </c>
      <c r="O93" s="69" t="str">
        <f>IFERROR(VLOOKUP(O91,定義!A:C,3,FALSE),"")</f>
        <v/>
      </c>
      <c r="P93" s="69" t="str">
        <f>IFERROR(VLOOKUP(P91,定義!A:C,3,FALSE),"")</f>
        <v/>
      </c>
      <c r="Q93" s="69" t="str">
        <f>IFERROR(VLOOKUP(Q91,定義!A:C,3,FALSE),"")</f>
        <v/>
      </c>
      <c r="R93" s="70" t="str">
        <f>IFERROR(VLOOKUP(R91,定義!A:C,3,FALSE),"")</f>
        <v/>
      </c>
      <c r="S93" s="69" t="str">
        <f>IFERROR(VLOOKUP(S91,定義!A:C,3,FALSE),"")</f>
        <v/>
      </c>
      <c r="T93" s="69" t="str">
        <f>IFERROR(VLOOKUP(T91,定義!A:C,3,FALSE),"")</f>
        <v/>
      </c>
      <c r="U93" s="69" t="str">
        <f>IFERROR(VLOOKUP(U91,定義!A:C,3,FALSE),"")</f>
        <v/>
      </c>
      <c r="V93" s="69" t="str">
        <f>IFERROR(VLOOKUP(V91,定義!A:C,3,FALSE),"")</f>
        <v/>
      </c>
      <c r="W93" s="69" t="str">
        <f>IFERROR(VLOOKUP(W91,定義!A:C,3,FALSE),"")</f>
        <v/>
      </c>
      <c r="X93" s="69" t="str">
        <f>IFERROR(VLOOKUP(X91,定義!A:C,3,FALSE),"")</f>
        <v/>
      </c>
      <c r="Y93" s="69" t="str">
        <f>IFERROR(VLOOKUP(Y91,定義!A:C,3,FALSE),"")</f>
        <v/>
      </c>
      <c r="Z93" s="69" t="str">
        <f>IFERROR(VLOOKUP(Z91,定義!A:C,3,FALSE),"")</f>
        <v/>
      </c>
      <c r="AA93" s="69" t="str">
        <f>IFERROR(VLOOKUP(AA91,定義!A:C,3,FALSE),"")</f>
        <v/>
      </c>
      <c r="AB93" s="69" t="str">
        <f>IFERROR(VLOOKUP(AB91,定義!A:C,3,FALSE),"")</f>
        <v/>
      </c>
      <c r="AC93" s="69" t="str">
        <f>IFERROR(VLOOKUP(AC91,定義!A:C,3,FALSE),"")</f>
        <v/>
      </c>
      <c r="AD93" s="69" t="str">
        <f>IFERROR(VLOOKUP(AD91,定義!A:C,3,FALSE),"")</f>
        <v/>
      </c>
      <c r="AE93" s="69" t="str">
        <f>IFERROR(VLOOKUP(AE91,定義!A:C,3,FALSE),"")</f>
        <v/>
      </c>
      <c r="AF93" s="69" t="str">
        <f>IFERROR(VLOOKUP(AF91,定義!A:C,3,FALSE),"")</f>
        <v/>
      </c>
      <c r="AG93" s="69" t="str">
        <f>IFERROR(VLOOKUP(AG91,定義!A:C,3,FALSE),"")</f>
        <v/>
      </c>
      <c r="AH93" s="122"/>
      <c r="AI93" s="111"/>
      <c r="AJ93" s="112"/>
      <c r="AK93" s="113"/>
      <c r="AL93" s="114"/>
      <c r="AM93" s="32"/>
      <c r="AN93" s="101"/>
      <c r="AO93" s="101"/>
      <c r="AP93" s="101"/>
      <c r="AQ93" s="101"/>
      <c r="AR93" s="101"/>
      <c r="AS93" s="101"/>
      <c r="AT93" s="101"/>
    </row>
    <row r="94" spans="1:46" s="4" customFormat="1" ht="27.95" hidden="1" customHeight="1" outlineLevel="1">
      <c r="A94" s="3"/>
      <c r="B94" s="40" t="str">
        <f>IF($F$2="受注者希望型","－","休日
計画")</f>
        <v>休日
計画</v>
      </c>
      <c r="C94" s="34"/>
      <c r="D94" s="34"/>
      <c r="E94" s="34"/>
      <c r="F94" s="35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123"/>
      <c r="AI94" s="57">
        <f t="shared" ref="AI94" si="157">AS94</f>
        <v>0</v>
      </c>
      <c r="AJ94" s="46">
        <f t="shared" ref="AJ94" si="158">IFERROR(AI94/AO94,"")</f>
        <v>0</v>
      </c>
      <c r="AK94" s="56">
        <f t="shared" ref="AK94" si="159">AT94</f>
        <v>0</v>
      </c>
      <c r="AL94" s="48">
        <f t="shared" ref="AL94" si="160">IFERROR(AK94/AP94,"")</f>
        <v>0</v>
      </c>
      <c r="AM94" s="32"/>
      <c r="AN94" s="101">
        <f t="shared" ref="AN94" si="161">COUNT(C91:AG91)</f>
        <v>31</v>
      </c>
      <c r="AO94" s="101">
        <f t="shared" ref="AO94" si="162">AN94-AH92</f>
        <v>31</v>
      </c>
      <c r="AP94" s="101">
        <f>SUM(AO$6:AO95)</f>
        <v>396</v>
      </c>
      <c r="AQ94" s="101">
        <f t="shared" ref="AQ94" si="163">COUNTIF(C95:AG95,"○")</f>
        <v>0</v>
      </c>
      <c r="AR94" s="101">
        <f>SUM(AQ$6:AQ95)</f>
        <v>0</v>
      </c>
      <c r="AS94" s="101">
        <f t="shared" ref="AS94" si="164">COUNTIF(C94:AG94,"○")</f>
        <v>0</v>
      </c>
      <c r="AT94" s="101">
        <f>SUM(AS$6:AS95)</f>
        <v>0</v>
      </c>
    </row>
    <row r="95" spans="1:46" s="4" customFormat="1" ht="27.95" hidden="1" customHeight="1" outlineLevel="1" thickBot="1">
      <c r="B95" s="38" t="s">
        <v>52</v>
      </c>
      <c r="C95" s="16"/>
      <c r="D95" s="16"/>
      <c r="E95" s="16"/>
      <c r="F95" s="18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24"/>
      <c r="AI95" s="57">
        <f t="shared" ref="AI95" si="165">AQ94</f>
        <v>0</v>
      </c>
      <c r="AJ95" s="46">
        <f t="shared" ref="AJ95" si="166">IFERROR(AI95/AO94,"")</f>
        <v>0</v>
      </c>
      <c r="AK95" s="56">
        <f t="shared" ref="AK95" si="167">AR94</f>
        <v>0</v>
      </c>
      <c r="AL95" s="48">
        <f t="shared" ref="AL95" si="168">IFERROR(AK95/AP94,"")</f>
        <v>0</v>
      </c>
      <c r="AM95" s="32"/>
      <c r="AN95" s="101"/>
      <c r="AO95" s="101"/>
      <c r="AP95" s="101"/>
      <c r="AQ95" s="101"/>
      <c r="AR95" s="101"/>
      <c r="AS95" s="101"/>
      <c r="AT95" s="101"/>
    </row>
    <row r="96" spans="1:46" s="4" customFormat="1" ht="14.25" hidden="1" customHeight="1" outlineLevel="1" thickBot="1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2"/>
      <c r="AI96" s="2"/>
      <c r="AJ96" s="2"/>
      <c r="AK96" s="2"/>
      <c r="AL96" s="2"/>
      <c r="AM96" s="32"/>
      <c r="AN96" s="8"/>
      <c r="AO96" s="8"/>
      <c r="AP96" s="8"/>
      <c r="AQ96" s="8"/>
      <c r="AR96" s="8"/>
      <c r="AS96" s="8"/>
      <c r="AT96" s="8"/>
    </row>
    <row r="97" spans="1:46" s="4" customFormat="1" ht="12" hidden="1" customHeight="1" outlineLevel="1">
      <c r="A97" s="2"/>
      <c r="B97" s="13" t="s">
        <v>0</v>
      </c>
      <c r="C97" s="93">
        <f>DATE(YEAR(C90),MONTH(C90)+1,DAY(C90))</f>
        <v>46174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120" t="s">
        <v>19</v>
      </c>
      <c r="AI97" s="98" t="s">
        <v>12</v>
      </c>
      <c r="AJ97" s="99"/>
      <c r="AK97" s="100" t="s">
        <v>11</v>
      </c>
      <c r="AL97" s="100"/>
      <c r="AM97" s="32"/>
      <c r="AN97" s="101" t="s">
        <v>17</v>
      </c>
      <c r="AO97" s="101" t="s">
        <v>20</v>
      </c>
      <c r="AP97" s="101" t="s">
        <v>21</v>
      </c>
      <c r="AQ97" s="101" t="s">
        <v>18</v>
      </c>
      <c r="AR97" s="101" t="s">
        <v>22</v>
      </c>
      <c r="AS97" s="101" t="s">
        <v>55</v>
      </c>
      <c r="AT97" s="101" t="s">
        <v>56</v>
      </c>
    </row>
    <row r="98" spans="1:46" s="4" customFormat="1" ht="12" hidden="1" customHeight="1" outlineLevel="1">
      <c r="A98" s="2"/>
      <c r="B98" s="14" t="s">
        <v>1</v>
      </c>
      <c r="C98" s="15">
        <f>+C97</f>
        <v>46174</v>
      </c>
      <c r="D98" s="15">
        <f>IF(C98="","",IF(MONTH(C98+1)-MONTH(C98)=0,C98+1,""))</f>
        <v>46175</v>
      </c>
      <c r="E98" s="15">
        <f t="shared" ref="E98:AG98" si="169">IF(D98="","",IF(MONTH(D98+1)-MONTH(D98)=0,D98+1,""))</f>
        <v>46176</v>
      </c>
      <c r="F98" s="21">
        <f t="shared" si="169"/>
        <v>46177</v>
      </c>
      <c r="G98" s="15">
        <f t="shared" si="169"/>
        <v>46178</v>
      </c>
      <c r="H98" s="15">
        <f t="shared" si="169"/>
        <v>46179</v>
      </c>
      <c r="I98" s="15">
        <f t="shared" si="169"/>
        <v>46180</v>
      </c>
      <c r="J98" s="15">
        <f t="shared" si="169"/>
        <v>46181</v>
      </c>
      <c r="K98" s="15">
        <f t="shared" si="169"/>
        <v>46182</v>
      </c>
      <c r="L98" s="15">
        <f t="shared" si="169"/>
        <v>46183</v>
      </c>
      <c r="M98" s="15">
        <f t="shared" si="169"/>
        <v>46184</v>
      </c>
      <c r="N98" s="15">
        <f t="shared" si="169"/>
        <v>46185</v>
      </c>
      <c r="O98" s="15">
        <f t="shared" si="169"/>
        <v>46186</v>
      </c>
      <c r="P98" s="15">
        <f t="shared" si="169"/>
        <v>46187</v>
      </c>
      <c r="Q98" s="15">
        <f t="shared" si="169"/>
        <v>46188</v>
      </c>
      <c r="R98" s="15">
        <f t="shared" si="169"/>
        <v>46189</v>
      </c>
      <c r="S98" s="15">
        <f t="shared" si="169"/>
        <v>46190</v>
      </c>
      <c r="T98" s="15">
        <f t="shared" si="169"/>
        <v>46191</v>
      </c>
      <c r="U98" s="15">
        <f t="shared" si="169"/>
        <v>46192</v>
      </c>
      <c r="V98" s="15">
        <f t="shared" si="169"/>
        <v>46193</v>
      </c>
      <c r="W98" s="15">
        <f t="shared" si="169"/>
        <v>46194</v>
      </c>
      <c r="X98" s="15">
        <f t="shared" si="169"/>
        <v>46195</v>
      </c>
      <c r="Y98" s="15">
        <f t="shared" si="169"/>
        <v>46196</v>
      </c>
      <c r="Z98" s="15">
        <f t="shared" si="169"/>
        <v>46197</v>
      </c>
      <c r="AA98" s="15">
        <f t="shared" si="169"/>
        <v>46198</v>
      </c>
      <c r="AB98" s="15">
        <f t="shared" si="169"/>
        <v>46199</v>
      </c>
      <c r="AC98" s="15">
        <f t="shared" si="169"/>
        <v>46200</v>
      </c>
      <c r="AD98" s="15">
        <f t="shared" si="169"/>
        <v>46201</v>
      </c>
      <c r="AE98" s="15">
        <f t="shared" si="169"/>
        <v>46202</v>
      </c>
      <c r="AF98" s="15">
        <f t="shared" si="169"/>
        <v>46203</v>
      </c>
      <c r="AG98" s="15" t="str">
        <f t="shared" si="169"/>
        <v/>
      </c>
      <c r="AH98" s="121"/>
      <c r="AI98" s="98"/>
      <c r="AJ98" s="99"/>
      <c r="AK98" s="100"/>
      <c r="AL98" s="100"/>
      <c r="AM98" s="32"/>
      <c r="AN98" s="101"/>
      <c r="AO98" s="101"/>
      <c r="AP98" s="101"/>
      <c r="AQ98" s="101"/>
      <c r="AR98" s="101"/>
      <c r="AS98" s="101"/>
      <c r="AT98" s="101"/>
    </row>
    <row r="99" spans="1:46" s="4" customFormat="1" ht="12" hidden="1" customHeight="1" outlineLevel="1">
      <c r="A99" s="2"/>
      <c r="B99" s="14" t="s">
        <v>2</v>
      </c>
      <c r="C99" s="52">
        <f>+C98</f>
        <v>46174</v>
      </c>
      <c r="D99" s="52">
        <f t="shared" ref="D99:AG99" si="170">+D98</f>
        <v>46175</v>
      </c>
      <c r="E99" s="52">
        <f t="shared" si="170"/>
        <v>46176</v>
      </c>
      <c r="F99" s="58">
        <f t="shared" si="170"/>
        <v>46177</v>
      </c>
      <c r="G99" s="52">
        <f t="shared" si="170"/>
        <v>46178</v>
      </c>
      <c r="H99" s="52">
        <f t="shared" si="170"/>
        <v>46179</v>
      </c>
      <c r="I99" s="52">
        <f t="shared" si="170"/>
        <v>46180</v>
      </c>
      <c r="J99" s="52">
        <f t="shared" si="170"/>
        <v>46181</v>
      </c>
      <c r="K99" s="52">
        <f t="shared" si="170"/>
        <v>46182</v>
      </c>
      <c r="L99" s="52">
        <f t="shared" si="170"/>
        <v>46183</v>
      </c>
      <c r="M99" s="52">
        <f t="shared" si="170"/>
        <v>46184</v>
      </c>
      <c r="N99" s="52">
        <f t="shared" si="170"/>
        <v>46185</v>
      </c>
      <c r="O99" s="52">
        <f t="shared" si="170"/>
        <v>46186</v>
      </c>
      <c r="P99" s="52">
        <f t="shared" si="170"/>
        <v>46187</v>
      </c>
      <c r="Q99" s="52">
        <f t="shared" si="170"/>
        <v>46188</v>
      </c>
      <c r="R99" s="52">
        <f t="shared" si="170"/>
        <v>46189</v>
      </c>
      <c r="S99" s="52">
        <f t="shared" si="170"/>
        <v>46190</v>
      </c>
      <c r="T99" s="52">
        <f t="shared" si="170"/>
        <v>46191</v>
      </c>
      <c r="U99" s="52">
        <f t="shared" si="170"/>
        <v>46192</v>
      </c>
      <c r="V99" s="52">
        <f t="shared" si="170"/>
        <v>46193</v>
      </c>
      <c r="W99" s="52">
        <f t="shared" si="170"/>
        <v>46194</v>
      </c>
      <c r="X99" s="52">
        <f t="shared" si="170"/>
        <v>46195</v>
      </c>
      <c r="Y99" s="52">
        <f t="shared" si="170"/>
        <v>46196</v>
      </c>
      <c r="Z99" s="52">
        <f t="shared" si="170"/>
        <v>46197</v>
      </c>
      <c r="AA99" s="52">
        <f t="shared" si="170"/>
        <v>46198</v>
      </c>
      <c r="AB99" s="52">
        <f t="shared" si="170"/>
        <v>46199</v>
      </c>
      <c r="AC99" s="52">
        <f t="shared" si="170"/>
        <v>46200</v>
      </c>
      <c r="AD99" s="52">
        <f t="shared" si="170"/>
        <v>46201</v>
      </c>
      <c r="AE99" s="52">
        <f t="shared" si="170"/>
        <v>46202</v>
      </c>
      <c r="AF99" s="52">
        <f t="shared" si="170"/>
        <v>46203</v>
      </c>
      <c r="AG99" s="52" t="str">
        <f t="shared" si="170"/>
        <v/>
      </c>
      <c r="AH99" s="122"/>
      <c r="AI99" s="111" t="s">
        <v>42</v>
      </c>
      <c r="AJ99" s="112" t="s">
        <v>13</v>
      </c>
      <c r="AK99" s="113" t="s">
        <v>42</v>
      </c>
      <c r="AL99" s="114" t="s">
        <v>14</v>
      </c>
      <c r="AM99" s="32"/>
      <c r="AN99" s="101"/>
      <c r="AO99" s="101"/>
      <c r="AP99" s="101"/>
      <c r="AQ99" s="101"/>
      <c r="AR99" s="101"/>
      <c r="AS99" s="101"/>
      <c r="AT99" s="101"/>
    </row>
    <row r="100" spans="1:46" s="4" customFormat="1" ht="68.099999999999994" hidden="1" customHeight="1" outlineLevel="1">
      <c r="A100" s="3"/>
      <c r="B100" s="39" t="s">
        <v>3</v>
      </c>
      <c r="C100" s="69" t="str">
        <f>IFERROR(VLOOKUP(C98,定義!A:C,3,FALSE),"")</f>
        <v/>
      </c>
      <c r="D100" s="69" t="str">
        <f>IFERROR(VLOOKUP(D98,定義!A:C,3,FALSE),"")</f>
        <v/>
      </c>
      <c r="E100" s="69" t="str">
        <f>IFERROR(VLOOKUP(E98,定義!A:C,3,FALSE),"")</f>
        <v/>
      </c>
      <c r="F100" s="71" t="str">
        <f>IFERROR(VLOOKUP(F98,定義!A:C,3,FALSE),"")</f>
        <v/>
      </c>
      <c r="G100" s="69" t="str">
        <f>IFERROR(VLOOKUP(G98,定義!A:C,3,FALSE),"")</f>
        <v/>
      </c>
      <c r="H100" s="69" t="str">
        <f>IFERROR(VLOOKUP(H98,定義!A:C,3,FALSE),"")</f>
        <v/>
      </c>
      <c r="I100" s="69" t="str">
        <f>IFERROR(VLOOKUP(I98,定義!A:C,3,FALSE),"")</f>
        <v/>
      </c>
      <c r="J100" s="69" t="str">
        <f>IFERROR(VLOOKUP(J98,定義!A:C,3,FALSE),"")</f>
        <v/>
      </c>
      <c r="K100" s="69" t="str">
        <f>IFERROR(VLOOKUP(K98,定義!A:C,3,FALSE),"")</f>
        <v/>
      </c>
      <c r="L100" s="69" t="str">
        <f>IFERROR(VLOOKUP(L98,定義!A:C,3,FALSE),"")</f>
        <v/>
      </c>
      <c r="M100" s="69" t="str">
        <f>IFERROR(VLOOKUP(M98,定義!A:C,3,FALSE),"")</f>
        <v/>
      </c>
      <c r="N100" s="69" t="str">
        <f>IFERROR(VLOOKUP(N98,定義!A:C,3,FALSE),"")</f>
        <v/>
      </c>
      <c r="O100" s="69" t="str">
        <f>IFERROR(VLOOKUP(O98,定義!A:C,3,FALSE),"")</f>
        <v/>
      </c>
      <c r="P100" s="69" t="str">
        <f>IFERROR(VLOOKUP(P98,定義!A:C,3,FALSE),"")</f>
        <v/>
      </c>
      <c r="Q100" s="69" t="str">
        <f>IFERROR(VLOOKUP(Q98,定義!A:C,3,FALSE),"")</f>
        <v/>
      </c>
      <c r="R100" s="70" t="str">
        <f>IFERROR(VLOOKUP(R98,定義!A:C,3,FALSE),"")</f>
        <v/>
      </c>
      <c r="S100" s="69" t="str">
        <f>IFERROR(VLOOKUP(S98,定義!A:C,3,FALSE),"")</f>
        <v/>
      </c>
      <c r="T100" s="69" t="str">
        <f>IFERROR(VLOOKUP(T98,定義!A:C,3,FALSE),"")</f>
        <v/>
      </c>
      <c r="U100" s="69" t="str">
        <f>IFERROR(VLOOKUP(U98,定義!A:C,3,FALSE),"")</f>
        <v/>
      </c>
      <c r="V100" s="69" t="str">
        <f>IFERROR(VLOOKUP(V98,定義!A:C,3,FALSE),"")</f>
        <v/>
      </c>
      <c r="W100" s="69" t="str">
        <f>IFERROR(VLOOKUP(W98,定義!A:C,3,FALSE),"")</f>
        <v/>
      </c>
      <c r="X100" s="69" t="str">
        <f>IFERROR(VLOOKUP(X98,定義!A:C,3,FALSE),"")</f>
        <v/>
      </c>
      <c r="Y100" s="69" t="str">
        <f>IFERROR(VLOOKUP(Y98,定義!A:C,3,FALSE),"")</f>
        <v/>
      </c>
      <c r="Z100" s="69" t="str">
        <f>IFERROR(VLOOKUP(Z98,定義!A:C,3,FALSE),"")</f>
        <v/>
      </c>
      <c r="AA100" s="69" t="str">
        <f>IFERROR(VLOOKUP(AA98,定義!A:C,3,FALSE),"")</f>
        <v/>
      </c>
      <c r="AB100" s="69" t="str">
        <f>IFERROR(VLOOKUP(AB98,定義!A:C,3,FALSE),"")</f>
        <v/>
      </c>
      <c r="AC100" s="69" t="str">
        <f>IFERROR(VLOOKUP(AC98,定義!A:C,3,FALSE),"")</f>
        <v/>
      </c>
      <c r="AD100" s="69" t="str">
        <f>IFERROR(VLOOKUP(AD98,定義!A:C,3,FALSE),"")</f>
        <v/>
      </c>
      <c r="AE100" s="69" t="str">
        <f>IFERROR(VLOOKUP(AE98,定義!A:C,3,FALSE),"")</f>
        <v/>
      </c>
      <c r="AF100" s="69" t="str">
        <f>IFERROR(VLOOKUP(AF98,定義!A:C,3,FALSE),"")</f>
        <v/>
      </c>
      <c r="AG100" s="69" t="str">
        <f>IFERROR(VLOOKUP(AG98,定義!A:C,3,FALSE),"")</f>
        <v/>
      </c>
      <c r="AH100" s="122"/>
      <c r="AI100" s="111"/>
      <c r="AJ100" s="112"/>
      <c r="AK100" s="113"/>
      <c r="AL100" s="114"/>
      <c r="AM100" s="32"/>
      <c r="AN100" s="101"/>
      <c r="AO100" s="101"/>
      <c r="AP100" s="101"/>
      <c r="AQ100" s="101"/>
      <c r="AR100" s="101"/>
      <c r="AS100" s="101"/>
      <c r="AT100" s="101"/>
    </row>
    <row r="101" spans="1:46" s="4" customFormat="1" ht="27.95" hidden="1" customHeight="1" outlineLevel="1">
      <c r="A101" s="3"/>
      <c r="B101" s="40" t="str">
        <f>IF($F$2="受注者希望型","－","休日
計画")</f>
        <v>休日
計画</v>
      </c>
      <c r="C101" s="34"/>
      <c r="D101" s="34"/>
      <c r="E101" s="34"/>
      <c r="F101" s="35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123"/>
      <c r="AI101" s="57">
        <f t="shared" ref="AI101" si="171">AS101</f>
        <v>0</v>
      </c>
      <c r="AJ101" s="46">
        <f t="shared" ref="AJ101" si="172">IFERROR(AI101/AO101,"")</f>
        <v>0</v>
      </c>
      <c r="AK101" s="56">
        <f t="shared" ref="AK101" si="173">AT101</f>
        <v>0</v>
      </c>
      <c r="AL101" s="48">
        <f t="shared" ref="AL101" si="174">IFERROR(AK101/AP101,"")</f>
        <v>0</v>
      </c>
      <c r="AM101" s="32"/>
      <c r="AN101" s="101">
        <f t="shared" ref="AN101" si="175">COUNT(C98:AG98)</f>
        <v>30</v>
      </c>
      <c r="AO101" s="101">
        <f t="shared" ref="AO101" si="176">AN101-AH99</f>
        <v>30</v>
      </c>
      <c r="AP101" s="101">
        <f>SUM(AO$6:AO102)</f>
        <v>426</v>
      </c>
      <c r="AQ101" s="101">
        <f t="shared" ref="AQ101" si="177">COUNTIF(C102:AG102,"○")</f>
        <v>0</v>
      </c>
      <c r="AR101" s="101">
        <f>SUM(AQ$6:AQ102)</f>
        <v>0</v>
      </c>
      <c r="AS101" s="101">
        <f t="shared" ref="AS101" si="178">COUNTIF(C101:AG101,"○")</f>
        <v>0</v>
      </c>
      <c r="AT101" s="101">
        <f>SUM(AS$6:AS102)</f>
        <v>0</v>
      </c>
    </row>
    <row r="102" spans="1:46" s="4" customFormat="1" ht="27.95" hidden="1" customHeight="1" outlineLevel="1" thickBot="1">
      <c r="B102" s="38" t="s">
        <v>52</v>
      </c>
      <c r="C102" s="16"/>
      <c r="D102" s="16"/>
      <c r="E102" s="16"/>
      <c r="F102" s="18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24"/>
      <c r="AI102" s="57">
        <f t="shared" ref="AI102" si="179">AQ101</f>
        <v>0</v>
      </c>
      <c r="AJ102" s="46">
        <f t="shared" ref="AJ102" si="180">IFERROR(AI102/AO101,"")</f>
        <v>0</v>
      </c>
      <c r="AK102" s="56">
        <f t="shared" ref="AK102" si="181">AR101</f>
        <v>0</v>
      </c>
      <c r="AL102" s="48">
        <f t="shared" ref="AL102" si="182">IFERROR(AK102/AP101,"")</f>
        <v>0</v>
      </c>
      <c r="AM102" s="32"/>
      <c r="AN102" s="101"/>
      <c r="AO102" s="101"/>
      <c r="AP102" s="101"/>
      <c r="AQ102" s="101"/>
      <c r="AR102" s="101"/>
      <c r="AS102" s="101"/>
      <c r="AT102" s="101"/>
    </row>
    <row r="103" spans="1:46" s="4" customFormat="1" ht="14.25" hidden="1" customHeight="1" outlineLevel="1" thickBot="1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2"/>
      <c r="AI103" s="2"/>
      <c r="AJ103" s="2"/>
      <c r="AK103" s="2"/>
      <c r="AL103" s="2"/>
      <c r="AM103" s="32"/>
      <c r="AN103" s="8"/>
      <c r="AO103" s="8"/>
      <c r="AP103" s="8"/>
      <c r="AQ103" s="8"/>
      <c r="AR103" s="8"/>
      <c r="AS103" s="8"/>
      <c r="AT103" s="8"/>
    </row>
    <row r="104" spans="1:46" s="4" customFormat="1" ht="12" hidden="1" customHeight="1" outlineLevel="1">
      <c r="A104" s="2"/>
      <c r="B104" s="13" t="s">
        <v>0</v>
      </c>
      <c r="C104" s="93">
        <f>DATE(YEAR(C97),MONTH(C97)+1,DAY(C97))</f>
        <v>46204</v>
      </c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120" t="s">
        <v>19</v>
      </c>
      <c r="AI104" s="98" t="s">
        <v>12</v>
      </c>
      <c r="AJ104" s="99"/>
      <c r="AK104" s="100" t="s">
        <v>11</v>
      </c>
      <c r="AL104" s="100"/>
      <c r="AM104" s="32"/>
      <c r="AN104" s="101" t="s">
        <v>17</v>
      </c>
      <c r="AO104" s="101" t="s">
        <v>20</v>
      </c>
      <c r="AP104" s="101" t="s">
        <v>21</v>
      </c>
      <c r="AQ104" s="101" t="s">
        <v>18</v>
      </c>
      <c r="AR104" s="101" t="s">
        <v>22</v>
      </c>
      <c r="AS104" s="101" t="s">
        <v>55</v>
      </c>
      <c r="AT104" s="101" t="s">
        <v>56</v>
      </c>
    </row>
    <row r="105" spans="1:46" s="4" customFormat="1" ht="12" hidden="1" customHeight="1" outlineLevel="1">
      <c r="A105" s="2"/>
      <c r="B105" s="14" t="s">
        <v>1</v>
      </c>
      <c r="C105" s="15">
        <f>+C104</f>
        <v>46204</v>
      </c>
      <c r="D105" s="15">
        <f>IF(C105="","",IF(MONTH(C105+1)-MONTH(C105)=0,C105+1,""))</f>
        <v>46205</v>
      </c>
      <c r="E105" s="15">
        <f t="shared" ref="E105:AG105" si="183">IF(D105="","",IF(MONTH(D105+1)-MONTH(D105)=0,D105+1,""))</f>
        <v>46206</v>
      </c>
      <c r="F105" s="21">
        <f t="shared" si="183"/>
        <v>46207</v>
      </c>
      <c r="G105" s="15">
        <f t="shared" si="183"/>
        <v>46208</v>
      </c>
      <c r="H105" s="15">
        <f t="shared" si="183"/>
        <v>46209</v>
      </c>
      <c r="I105" s="15">
        <f t="shared" si="183"/>
        <v>46210</v>
      </c>
      <c r="J105" s="15">
        <f t="shared" si="183"/>
        <v>46211</v>
      </c>
      <c r="K105" s="15">
        <f t="shared" si="183"/>
        <v>46212</v>
      </c>
      <c r="L105" s="15">
        <f t="shared" si="183"/>
        <v>46213</v>
      </c>
      <c r="M105" s="15">
        <f t="shared" si="183"/>
        <v>46214</v>
      </c>
      <c r="N105" s="15">
        <f t="shared" si="183"/>
        <v>46215</v>
      </c>
      <c r="O105" s="15">
        <f t="shared" si="183"/>
        <v>46216</v>
      </c>
      <c r="P105" s="15">
        <f t="shared" si="183"/>
        <v>46217</v>
      </c>
      <c r="Q105" s="15">
        <f t="shared" si="183"/>
        <v>46218</v>
      </c>
      <c r="R105" s="15">
        <f t="shared" si="183"/>
        <v>46219</v>
      </c>
      <c r="S105" s="15">
        <f t="shared" si="183"/>
        <v>46220</v>
      </c>
      <c r="T105" s="15">
        <f t="shared" si="183"/>
        <v>46221</v>
      </c>
      <c r="U105" s="15">
        <f t="shared" si="183"/>
        <v>46222</v>
      </c>
      <c r="V105" s="15">
        <f t="shared" si="183"/>
        <v>46223</v>
      </c>
      <c r="W105" s="15">
        <f t="shared" si="183"/>
        <v>46224</v>
      </c>
      <c r="X105" s="15">
        <f t="shared" si="183"/>
        <v>46225</v>
      </c>
      <c r="Y105" s="15">
        <f t="shared" si="183"/>
        <v>46226</v>
      </c>
      <c r="Z105" s="15">
        <f t="shared" si="183"/>
        <v>46227</v>
      </c>
      <c r="AA105" s="15">
        <f t="shared" si="183"/>
        <v>46228</v>
      </c>
      <c r="AB105" s="15">
        <f t="shared" si="183"/>
        <v>46229</v>
      </c>
      <c r="AC105" s="15">
        <f t="shared" si="183"/>
        <v>46230</v>
      </c>
      <c r="AD105" s="15">
        <f t="shared" si="183"/>
        <v>46231</v>
      </c>
      <c r="AE105" s="15">
        <f t="shared" si="183"/>
        <v>46232</v>
      </c>
      <c r="AF105" s="15">
        <f t="shared" si="183"/>
        <v>46233</v>
      </c>
      <c r="AG105" s="15">
        <f t="shared" si="183"/>
        <v>46234</v>
      </c>
      <c r="AH105" s="121"/>
      <c r="AI105" s="98"/>
      <c r="AJ105" s="99"/>
      <c r="AK105" s="100"/>
      <c r="AL105" s="100"/>
      <c r="AM105" s="32"/>
      <c r="AN105" s="101"/>
      <c r="AO105" s="101"/>
      <c r="AP105" s="101"/>
      <c r="AQ105" s="101"/>
      <c r="AR105" s="101"/>
      <c r="AS105" s="101"/>
      <c r="AT105" s="101"/>
    </row>
    <row r="106" spans="1:46" s="4" customFormat="1" ht="12" hidden="1" customHeight="1" outlineLevel="1">
      <c r="A106" s="2"/>
      <c r="B106" s="14" t="s">
        <v>2</v>
      </c>
      <c r="C106" s="52">
        <f>+C105</f>
        <v>46204</v>
      </c>
      <c r="D106" s="52">
        <f t="shared" ref="D106:AG106" si="184">+D105</f>
        <v>46205</v>
      </c>
      <c r="E106" s="52">
        <f t="shared" si="184"/>
        <v>46206</v>
      </c>
      <c r="F106" s="58">
        <f t="shared" si="184"/>
        <v>46207</v>
      </c>
      <c r="G106" s="52">
        <f t="shared" si="184"/>
        <v>46208</v>
      </c>
      <c r="H106" s="52">
        <f t="shared" si="184"/>
        <v>46209</v>
      </c>
      <c r="I106" s="52">
        <f t="shared" si="184"/>
        <v>46210</v>
      </c>
      <c r="J106" s="52">
        <f t="shared" si="184"/>
        <v>46211</v>
      </c>
      <c r="K106" s="52">
        <f t="shared" si="184"/>
        <v>46212</v>
      </c>
      <c r="L106" s="52">
        <f t="shared" si="184"/>
        <v>46213</v>
      </c>
      <c r="M106" s="52">
        <f t="shared" si="184"/>
        <v>46214</v>
      </c>
      <c r="N106" s="52">
        <f t="shared" si="184"/>
        <v>46215</v>
      </c>
      <c r="O106" s="52">
        <f t="shared" si="184"/>
        <v>46216</v>
      </c>
      <c r="P106" s="52">
        <f t="shared" si="184"/>
        <v>46217</v>
      </c>
      <c r="Q106" s="52">
        <f t="shared" si="184"/>
        <v>46218</v>
      </c>
      <c r="R106" s="52">
        <f t="shared" si="184"/>
        <v>46219</v>
      </c>
      <c r="S106" s="52">
        <f t="shared" si="184"/>
        <v>46220</v>
      </c>
      <c r="T106" s="52">
        <f t="shared" si="184"/>
        <v>46221</v>
      </c>
      <c r="U106" s="52">
        <f t="shared" si="184"/>
        <v>46222</v>
      </c>
      <c r="V106" s="52">
        <f t="shared" si="184"/>
        <v>46223</v>
      </c>
      <c r="W106" s="52">
        <f t="shared" si="184"/>
        <v>46224</v>
      </c>
      <c r="X106" s="52">
        <f t="shared" si="184"/>
        <v>46225</v>
      </c>
      <c r="Y106" s="52">
        <f t="shared" si="184"/>
        <v>46226</v>
      </c>
      <c r="Z106" s="52">
        <f t="shared" si="184"/>
        <v>46227</v>
      </c>
      <c r="AA106" s="52">
        <f t="shared" si="184"/>
        <v>46228</v>
      </c>
      <c r="AB106" s="52">
        <f t="shared" si="184"/>
        <v>46229</v>
      </c>
      <c r="AC106" s="52">
        <f t="shared" si="184"/>
        <v>46230</v>
      </c>
      <c r="AD106" s="52">
        <f t="shared" si="184"/>
        <v>46231</v>
      </c>
      <c r="AE106" s="52">
        <f t="shared" si="184"/>
        <v>46232</v>
      </c>
      <c r="AF106" s="52">
        <f t="shared" si="184"/>
        <v>46233</v>
      </c>
      <c r="AG106" s="52">
        <f t="shared" si="184"/>
        <v>46234</v>
      </c>
      <c r="AH106" s="122"/>
      <c r="AI106" s="111" t="s">
        <v>42</v>
      </c>
      <c r="AJ106" s="112" t="s">
        <v>13</v>
      </c>
      <c r="AK106" s="113" t="s">
        <v>42</v>
      </c>
      <c r="AL106" s="114" t="s">
        <v>14</v>
      </c>
      <c r="AM106" s="32"/>
      <c r="AN106" s="101"/>
      <c r="AO106" s="101"/>
      <c r="AP106" s="101"/>
      <c r="AQ106" s="101"/>
      <c r="AR106" s="101"/>
      <c r="AS106" s="101"/>
      <c r="AT106" s="101"/>
    </row>
    <row r="107" spans="1:46" s="4" customFormat="1" ht="68.099999999999994" hidden="1" customHeight="1" outlineLevel="1">
      <c r="A107" s="3"/>
      <c r="B107" s="39" t="s">
        <v>3</v>
      </c>
      <c r="C107" s="69" t="str">
        <f>IFERROR(VLOOKUP(C105,定義!A:C,3,FALSE),"")</f>
        <v/>
      </c>
      <c r="D107" s="69" t="str">
        <f>IFERROR(VLOOKUP(D105,定義!A:C,3,FALSE),"")</f>
        <v/>
      </c>
      <c r="E107" s="69" t="str">
        <f>IFERROR(VLOOKUP(E105,定義!A:C,3,FALSE),"")</f>
        <v/>
      </c>
      <c r="F107" s="71" t="str">
        <f>IFERROR(VLOOKUP(F105,定義!A:C,3,FALSE),"")</f>
        <v/>
      </c>
      <c r="G107" s="69" t="str">
        <f>IFERROR(VLOOKUP(G105,定義!A:C,3,FALSE),"")</f>
        <v/>
      </c>
      <c r="H107" s="69" t="str">
        <f>IFERROR(VLOOKUP(H105,定義!A:C,3,FALSE),"")</f>
        <v/>
      </c>
      <c r="I107" s="69" t="str">
        <f>IFERROR(VLOOKUP(I105,定義!A:C,3,FALSE),"")</f>
        <v/>
      </c>
      <c r="J107" s="69" t="str">
        <f>IFERROR(VLOOKUP(J105,定義!A:C,3,FALSE),"")</f>
        <v/>
      </c>
      <c r="K107" s="69" t="str">
        <f>IFERROR(VLOOKUP(K105,定義!A:C,3,FALSE),"")</f>
        <v/>
      </c>
      <c r="L107" s="69" t="str">
        <f>IFERROR(VLOOKUP(L105,定義!A:C,3,FALSE),"")</f>
        <v/>
      </c>
      <c r="M107" s="69" t="str">
        <f>IFERROR(VLOOKUP(M105,定義!A:C,3,FALSE),"")</f>
        <v/>
      </c>
      <c r="N107" s="69" t="str">
        <f>IFERROR(VLOOKUP(N105,定義!A:C,3,FALSE),"")</f>
        <v/>
      </c>
      <c r="O107" s="69" t="str">
        <f>IFERROR(VLOOKUP(O105,定義!A:C,3,FALSE),"")</f>
        <v/>
      </c>
      <c r="P107" s="69" t="str">
        <f>IFERROR(VLOOKUP(P105,定義!A:C,3,FALSE),"")</f>
        <v/>
      </c>
      <c r="Q107" s="69" t="str">
        <f>IFERROR(VLOOKUP(Q105,定義!A:C,3,FALSE),"")</f>
        <v/>
      </c>
      <c r="R107" s="70" t="str">
        <f>IFERROR(VLOOKUP(R105,定義!A:C,3,FALSE),"")</f>
        <v/>
      </c>
      <c r="S107" s="69" t="str">
        <f>IFERROR(VLOOKUP(S105,定義!A:C,3,FALSE),"")</f>
        <v/>
      </c>
      <c r="T107" s="69" t="str">
        <f>IFERROR(VLOOKUP(T105,定義!A:C,3,FALSE),"")</f>
        <v/>
      </c>
      <c r="U107" s="69" t="str">
        <f>IFERROR(VLOOKUP(U105,定義!A:C,3,FALSE),"")</f>
        <v/>
      </c>
      <c r="V107" s="69" t="str">
        <f>IFERROR(VLOOKUP(V105,定義!A:C,3,FALSE),"")</f>
        <v>海の日</v>
      </c>
      <c r="W107" s="69" t="str">
        <f>IFERROR(VLOOKUP(W105,定義!A:C,3,FALSE),"")</f>
        <v/>
      </c>
      <c r="X107" s="69" t="str">
        <f>IFERROR(VLOOKUP(X105,定義!A:C,3,FALSE),"")</f>
        <v/>
      </c>
      <c r="Y107" s="69" t="str">
        <f>IFERROR(VLOOKUP(Y105,定義!A:C,3,FALSE),"")</f>
        <v/>
      </c>
      <c r="Z107" s="69" t="str">
        <f>IFERROR(VLOOKUP(Z105,定義!A:C,3,FALSE),"")</f>
        <v/>
      </c>
      <c r="AA107" s="69" t="str">
        <f>IFERROR(VLOOKUP(AA105,定義!A:C,3,FALSE),"")</f>
        <v/>
      </c>
      <c r="AB107" s="69" t="str">
        <f>IFERROR(VLOOKUP(AB105,定義!A:C,3,FALSE),"")</f>
        <v/>
      </c>
      <c r="AC107" s="69" t="str">
        <f>IFERROR(VLOOKUP(AC105,定義!A:C,3,FALSE),"")</f>
        <v/>
      </c>
      <c r="AD107" s="69" t="str">
        <f>IFERROR(VLOOKUP(AD105,定義!A:C,3,FALSE),"")</f>
        <v/>
      </c>
      <c r="AE107" s="69" t="str">
        <f>IFERROR(VLOOKUP(AE105,定義!A:C,3,FALSE),"")</f>
        <v/>
      </c>
      <c r="AF107" s="69" t="str">
        <f>IFERROR(VLOOKUP(AF105,定義!A:C,3,FALSE),"")</f>
        <v/>
      </c>
      <c r="AG107" s="69" t="str">
        <f>IFERROR(VLOOKUP(AG105,定義!A:C,3,FALSE),"")</f>
        <v/>
      </c>
      <c r="AH107" s="122"/>
      <c r="AI107" s="111"/>
      <c r="AJ107" s="112"/>
      <c r="AK107" s="113"/>
      <c r="AL107" s="114"/>
      <c r="AM107" s="32"/>
      <c r="AN107" s="101"/>
      <c r="AO107" s="101"/>
      <c r="AP107" s="101"/>
      <c r="AQ107" s="101"/>
      <c r="AR107" s="101"/>
      <c r="AS107" s="101"/>
      <c r="AT107" s="101"/>
    </row>
    <row r="108" spans="1:46" s="4" customFormat="1" ht="27.95" hidden="1" customHeight="1" outlineLevel="1">
      <c r="A108" s="3"/>
      <c r="B108" s="40" t="str">
        <f>IF($F$2="受注者希望型","－","休日
計画")</f>
        <v>休日
計画</v>
      </c>
      <c r="C108" s="34"/>
      <c r="D108" s="34"/>
      <c r="E108" s="34"/>
      <c r="F108" s="35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123"/>
      <c r="AI108" s="57">
        <f t="shared" ref="AI108" si="185">AS108</f>
        <v>0</v>
      </c>
      <c r="AJ108" s="46">
        <f t="shared" ref="AJ108" si="186">IFERROR(AI108/AO108,"")</f>
        <v>0</v>
      </c>
      <c r="AK108" s="56">
        <f t="shared" ref="AK108" si="187">AT108</f>
        <v>0</v>
      </c>
      <c r="AL108" s="48">
        <f t="shared" ref="AL108" si="188">IFERROR(AK108/AP108,"")</f>
        <v>0</v>
      </c>
      <c r="AM108" s="32"/>
      <c r="AN108" s="101">
        <f t="shared" ref="AN108" si="189">COUNT(C105:AG105)</f>
        <v>31</v>
      </c>
      <c r="AO108" s="101">
        <f t="shared" ref="AO108" si="190">AN108-AH106</f>
        <v>31</v>
      </c>
      <c r="AP108" s="101">
        <f>SUM(AO$6:AO109)</f>
        <v>457</v>
      </c>
      <c r="AQ108" s="101">
        <f t="shared" ref="AQ108" si="191">COUNTIF(C109:AG109,"○")</f>
        <v>0</v>
      </c>
      <c r="AR108" s="101">
        <f>SUM(AQ$6:AQ109)</f>
        <v>0</v>
      </c>
      <c r="AS108" s="101">
        <f t="shared" ref="AS108" si="192">COUNTIF(C108:AG108,"○")</f>
        <v>0</v>
      </c>
      <c r="AT108" s="101">
        <f>SUM(AS$6:AS109)</f>
        <v>0</v>
      </c>
    </row>
    <row r="109" spans="1:46" s="4" customFormat="1" ht="27.95" hidden="1" customHeight="1" outlineLevel="1" thickBot="1">
      <c r="B109" s="38" t="s">
        <v>52</v>
      </c>
      <c r="C109" s="16"/>
      <c r="D109" s="16"/>
      <c r="E109" s="16"/>
      <c r="F109" s="18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24"/>
      <c r="AI109" s="57">
        <f t="shared" ref="AI109" si="193">AQ108</f>
        <v>0</v>
      </c>
      <c r="AJ109" s="46">
        <f t="shared" ref="AJ109" si="194">IFERROR(AI109/AO108,"")</f>
        <v>0</v>
      </c>
      <c r="AK109" s="56">
        <f t="shared" ref="AK109" si="195">AR108</f>
        <v>0</v>
      </c>
      <c r="AL109" s="48">
        <f t="shared" ref="AL109" si="196">IFERROR(AK109/AP108,"")</f>
        <v>0</v>
      </c>
      <c r="AM109" s="32"/>
      <c r="AN109" s="101"/>
      <c r="AO109" s="101"/>
      <c r="AP109" s="101"/>
      <c r="AQ109" s="101"/>
      <c r="AR109" s="101"/>
      <c r="AS109" s="101"/>
      <c r="AT109" s="101"/>
    </row>
    <row r="110" spans="1:46" s="4" customFormat="1" ht="14.25" hidden="1" customHeight="1" outlineLevel="1" thickBot="1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2"/>
      <c r="AI110" s="2"/>
      <c r="AJ110" s="2"/>
      <c r="AK110" s="2"/>
      <c r="AL110" s="2"/>
      <c r="AM110" s="32"/>
      <c r="AN110" s="8"/>
      <c r="AO110" s="8"/>
      <c r="AP110" s="8"/>
      <c r="AQ110" s="8"/>
      <c r="AR110" s="8"/>
      <c r="AS110" s="8"/>
      <c r="AT110" s="8"/>
    </row>
    <row r="111" spans="1:46" s="4" customFormat="1" ht="12" hidden="1" customHeight="1" outlineLevel="1">
      <c r="A111" s="2"/>
      <c r="B111" s="13" t="s">
        <v>0</v>
      </c>
      <c r="C111" s="93">
        <f>DATE(YEAR(C104),MONTH(C104)+1,DAY(C104))</f>
        <v>46235</v>
      </c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120" t="s">
        <v>19</v>
      </c>
      <c r="AI111" s="98" t="s">
        <v>12</v>
      </c>
      <c r="AJ111" s="99"/>
      <c r="AK111" s="100" t="s">
        <v>11</v>
      </c>
      <c r="AL111" s="100"/>
      <c r="AM111" s="32"/>
      <c r="AN111" s="101" t="s">
        <v>17</v>
      </c>
      <c r="AO111" s="101" t="s">
        <v>20</v>
      </c>
      <c r="AP111" s="101" t="s">
        <v>21</v>
      </c>
      <c r="AQ111" s="101" t="s">
        <v>18</v>
      </c>
      <c r="AR111" s="101" t="s">
        <v>22</v>
      </c>
      <c r="AS111" s="101" t="s">
        <v>55</v>
      </c>
      <c r="AT111" s="101" t="s">
        <v>56</v>
      </c>
    </row>
    <row r="112" spans="1:46" ht="12" hidden="1" customHeight="1" outlineLevel="1">
      <c r="B112" s="14" t="s">
        <v>1</v>
      </c>
      <c r="C112" s="15">
        <f>+C111</f>
        <v>46235</v>
      </c>
      <c r="D112" s="15">
        <f>IF(C112="","",IF(MONTH(C112+1)-MONTH(C112)=0,C112+1,""))</f>
        <v>46236</v>
      </c>
      <c r="E112" s="15">
        <f t="shared" ref="E112:AG112" si="197">IF(D112="","",IF(MONTH(D112+1)-MONTH(D112)=0,D112+1,""))</f>
        <v>46237</v>
      </c>
      <c r="F112" s="21">
        <f t="shared" si="197"/>
        <v>46238</v>
      </c>
      <c r="G112" s="15">
        <f t="shared" si="197"/>
        <v>46239</v>
      </c>
      <c r="H112" s="15">
        <f t="shared" si="197"/>
        <v>46240</v>
      </c>
      <c r="I112" s="15">
        <f t="shared" si="197"/>
        <v>46241</v>
      </c>
      <c r="J112" s="15">
        <f t="shared" si="197"/>
        <v>46242</v>
      </c>
      <c r="K112" s="15">
        <f t="shared" si="197"/>
        <v>46243</v>
      </c>
      <c r="L112" s="15">
        <f t="shared" si="197"/>
        <v>46244</v>
      </c>
      <c r="M112" s="15">
        <f t="shared" si="197"/>
        <v>46245</v>
      </c>
      <c r="N112" s="15">
        <f t="shared" si="197"/>
        <v>46246</v>
      </c>
      <c r="O112" s="15">
        <f t="shared" si="197"/>
        <v>46247</v>
      </c>
      <c r="P112" s="15">
        <f t="shared" si="197"/>
        <v>46248</v>
      </c>
      <c r="Q112" s="15">
        <f t="shared" si="197"/>
        <v>46249</v>
      </c>
      <c r="R112" s="15">
        <f t="shared" si="197"/>
        <v>46250</v>
      </c>
      <c r="S112" s="15">
        <f t="shared" si="197"/>
        <v>46251</v>
      </c>
      <c r="T112" s="15">
        <f t="shared" si="197"/>
        <v>46252</v>
      </c>
      <c r="U112" s="15">
        <f t="shared" si="197"/>
        <v>46253</v>
      </c>
      <c r="V112" s="15">
        <f t="shared" si="197"/>
        <v>46254</v>
      </c>
      <c r="W112" s="15">
        <f t="shared" si="197"/>
        <v>46255</v>
      </c>
      <c r="X112" s="15">
        <f t="shared" si="197"/>
        <v>46256</v>
      </c>
      <c r="Y112" s="15">
        <f t="shared" si="197"/>
        <v>46257</v>
      </c>
      <c r="Z112" s="15">
        <f t="shared" si="197"/>
        <v>46258</v>
      </c>
      <c r="AA112" s="15">
        <f t="shared" si="197"/>
        <v>46259</v>
      </c>
      <c r="AB112" s="15">
        <f t="shared" si="197"/>
        <v>46260</v>
      </c>
      <c r="AC112" s="15">
        <f t="shared" si="197"/>
        <v>46261</v>
      </c>
      <c r="AD112" s="15">
        <f t="shared" si="197"/>
        <v>46262</v>
      </c>
      <c r="AE112" s="15">
        <f t="shared" si="197"/>
        <v>46263</v>
      </c>
      <c r="AF112" s="15">
        <f t="shared" si="197"/>
        <v>46264</v>
      </c>
      <c r="AG112" s="15">
        <f t="shared" si="197"/>
        <v>46265</v>
      </c>
      <c r="AH112" s="121"/>
      <c r="AI112" s="98"/>
      <c r="AJ112" s="99"/>
      <c r="AK112" s="100"/>
      <c r="AL112" s="100"/>
      <c r="AM112" s="32"/>
      <c r="AN112" s="101"/>
      <c r="AO112" s="101"/>
      <c r="AP112" s="101"/>
      <c r="AQ112" s="101"/>
      <c r="AR112" s="101"/>
      <c r="AS112" s="101"/>
      <c r="AT112" s="101"/>
    </row>
    <row r="113" spans="1:46" ht="12" hidden="1" customHeight="1" outlineLevel="1">
      <c r="B113" s="14" t="s">
        <v>2</v>
      </c>
      <c r="C113" s="52">
        <f>+C112</f>
        <v>46235</v>
      </c>
      <c r="D113" s="52">
        <f t="shared" ref="D113:AG113" si="198">+D112</f>
        <v>46236</v>
      </c>
      <c r="E113" s="52">
        <f t="shared" si="198"/>
        <v>46237</v>
      </c>
      <c r="F113" s="58">
        <f t="shared" si="198"/>
        <v>46238</v>
      </c>
      <c r="G113" s="52">
        <f t="shared" si="198"/>
        <v>46239</v>
      </c>
      <c r="H113" s="52">
        <f t="shared" si="198"/>
        <v>46240</v>
      </c>
      <c r="I113" s="52">
        <f t="shared" si="198"/>
        <v>46241</v>
      </c>
      <c r="J113" s="52">
        <f t="shared" si="198"/>
        <v>46242</v>
      </c>
      <c r="K113" s="52">
        <f t="shared" si="198"/>
        <v>46243</v>
      </c>
      <c r="L113" s="52">
        <f t="shared" si="198"/>
        <v>46244</v>
      </c>
      <c r="M113" s="52">
        <f t="shared" si="198"/>
        <v>46245</v>
      </c>
      <c r="N113" s="52">
        <f t="shared" si="198"/>
        <v>46246</v>
      </c>
      <c r="O113" s="52">
        <f t="shared" si="198"/>
        <v>46247</v>
      </c>
      <c r="P113" s="52">
        <f t="shared" si="198"/>
        <v>46248</v>
      </c>
      <c r="Q113" s="52">
        <f t="shared" si="198"/>
        <v>46249</v>
      </c>
      <c r="R113" s="52">
        <f t="shared" si="198"/>
        <v>46250</v>
      </c>
      <c r="S113" s="52">
        <f t="shared" si="198"/>
        <v>46251</v>
      </c>
      <c r="T113" s="52">
        <f t="shared" si="198"/>
        <v>46252</v>
      </c>
      <c r="U113" s="52">
        <f t="shared" si="198"/>
        <v>46253</v>
      </c>
      <c r="V113" s="52">
        <f t="shared" si="198"/>
        <v>46254</v>
      </c>
      <c r="W113" s="52">
        <f t="shared" si="198"/>
        <v>46255</v>
      </c>
      <c r="X113" s="52">
        <f t="shared" si="198"/>
        <v>46256</v>
      </c>
      <c r="Y113" s="52">
        <f t="shared" si="198"/>
        <v>46257</v>
      </c>
      <c r="Z113" s="52">
        <f t="shared" si="198"/>
        <v>46258</v>
      </c>
      <c r="AA113" s="52">
        <f t="shared" si="198"/>
        <v>46259</v>
      </c>
      <c r="AB113" s="52">
        <f t="shared" si="198"/>
        <v>46260</v>
      </c>
      <c r="AC113" s="52">
        <f t="shared" si="198"/>
        <v>46261</v>
      </c>
      <c r="AD113" s="52">
        <f t="shared" si="198"/>
        <v>46262</v>
      </c>
      <c r="AE113" s="52">
        <f t="shared" si="198"/>
        <v>46263</v>
      </c>
      <c r="AF113" s="52">
        <f t="shared" si="198"/>
        <v>46264</v>
      </c>
      <c r="AG113" s="52">
        <f t="shared" si="198"/>
        <v>46265</v>
      </c>
      <c r="AH113" s="122"/>
      <c r="AI113" s="111" t="s">
        <v>42</v>
      </c>
      <c r="AJ113" s="112" t="s">
        <v>13</v>
      </c>
      <c r="AK113" s="113" t="s">
        <v>42</v>
      </c>
      <c r="AL113" s="114" t="s">
        <v>14</v>
      </c>
      <c r="AM113" s="32"/>
      <c r="AN113" s="101"/>
      <c r="AO113" s="101"/>
      <c r="AP113" s="101"/>
      <c r="AQ113" s="101"/>
      <c r="AR113" s="101"/>
      <c r="AS113" s="101"/>
      <c r="AT113" s="101"/>
    </row>
    <row r="114" spans="1:46" ht="68.099999999999994" hidden="1" customHeight="1" outlineLevel="1">
      <c r="A114" s="3"/>
      <c r="B114" s="39" t="s">
        <v>3</v>
      </c>
      <c r="C114" s="69" t="str">
        <f>IFERROR(VLOOKUP(C112,定義!A:C,3,FALSE),"")</f>
        <v/>
      </c>
      <c r="D114" s="69" t="str">
        <f>IFERROR(VLOOKUP(D112,定義!A:C,3,FALSE),"")</f>
        <v/>
      </c>
      <c r="E114" s="69" t="str">
        <f>IFERROR(VLOOKUP(E112,定義!A:C,3,FALSE),"")</f>
        <v/>
      </c>
      <c r="F114" s="71" t="str">
        <f>IFERROR(VLOOKUP(F112,定義!A:C,3,FALSE),"")</f>
        <v/>
      </c>
      <c r="G114" s="69" t="str">
        <f>IFERROR(VLOOKUP(G112,定義!A:C,3,FALSE),"")</f>
        <v/>
      </c>
      <c r="H114" s="69" t="str">
        <f>IFERROR(VLOOKUP(H112,定義!A:C,3,FALSE),"")</f>
        <v/>
      </c>
      <c r="I114" s="69" t="str">
        <f>IFERROR(VLOOKUP(I112,定義!A:C,3,FALSE),"")</f>
        <v/>
      </c>
      <c r="J114" s="69" t="str">
        <f>IFERROR(VLOOKUP(J112,定義!A:C,3,FALSE),"")</f>
        <v/>
      </c>
      <c r="K114" s="69" t="str">
        <f>IFERROR(VLOOKUP(K112,定義!A:C,3,FALSE),"")</f>
        <v/>
      </c>
      <c r="L114" s="69" t="str">
        <f>IFERROR(VLOOKUP(L112,定義!A:C,3,FALSE),"")</f>
        <v/>
      </c>
      <c r="M114" s="69" t="str">
        <f>IFERROR(VLOOKUP(M112,定義!A:C,3,FALSE),"")</f>
        <v>山の日</v>
      </c>
      <c r="N114" s="69" t="str">
        <f>IFERROR(VLOOKUP(N112,定義!A:C,3,FALSE),"")</f>
        <v/>
      </c>
      <c r="O114" s="69" t="str">
        <f>IFERROR(VLOOKUP(O112,定義!A:C,3,FALSE),"")</f>
        <v/>
      </c>
      <c r="P114" s="69" t="str">
        <f>IFERROR(VLOOKUP(P112,定義!A:C,3,FALSE),"")</f>
        <v/>
      </c>
      <c r="Q114" s="69" t="str">
        <f>IFERROR(VLOOKUP(Q112,定義!A:C,3,FALSE),"")</f>
        <v/>
      </c>
      <c r="R114" s="70" t="str">
        <f>IFERROR(VLOOKUP(R112,定義!A:C,3,FALSE),"")</f>
        <v/>
      </c>
      <c r="S114" s="69" t="str">
        <f>IFERROR(VLOOKUP(S112,定義!A:C,3,FALSE),"")</f>
        <v/>
      </c>
      <c r="T114" s="69" t="str">
        <f>IFERROR(VLOOKUP(T112,定義!A:C,3,FALSE),"")</f>
        <v/>
      </c>
      <c r="U114" s="69" t="str">
        <f>IFERROR(VLOOKUP(U112,定義!A:C,3,FALSE),"")</f>
        <v/>
      </c>
      <c r="V114" s="69" t="str">
        <f>IFERROR(VLOOKUP(V112,定義!A:C,3,FALSE),"")</f>
        <v/>
      </c>
      <c r="W114" s="69" t="str">
        <f>IFERROR(VLOOKUP(W112,定義!A:C,3,FALSE),"")</f>
        <v/>
      </c>
      <c r="X114" s="69" t="str">
        <f>IFERROR(VLOOKUP(X112,定義!A:C,3,FALSE),"")</f>
        <v/>
      </c>
      <c r="Y114" s="69" t="str">
        <f>IFERROR(VLOOKUP(Y112,定義!A:C,3,FALSE),"")</f>
        <v/>
      </c>
      <c r="Z114" s="69" t="str">
        <f>IFERROR(VLOOKUP(Z112,定義!A:C,3,FALSE),"")</f>
        <v/>
      </c>
      <c r="AA114" s="69" t="str">
        <f>IFERROR(VLOOKUP(AA112,定義!A:C,3,FALSE),"")</f>
        <v/>
      </c>
      <c r="AB114" s="69" t="str">
        <f>IFERROR(VLOOKUP(AB112,定義!A:C,3,FALSE),"")</f>
        <v/>
      </c>
      <c r="AC114" s="69" t="str">
        <f>IFERROR(VLOOKUP(AC112,定義!A:C,3,FALSE),"")</f>
        <v/>
      </c>
      <c r="AD114" s="69" t="str">
        <f>IFERROR(VLOOKUP(AD112,定義!A:C,3,FALSE),"")</f>
        <v/>
      </c>
      <c r="AE114" s="69" t="str">
        <f>IFERROR(VLOOKUP(AE112,定義!A:C,3,FALSE),"")</f>
        <v/>
      </c>
      <c r="AF114" s="69" t="str">
        <f>IFERROR(VLOOKUP(AF112,定義!A:C,3,FALSE),"")</f>
        <v/>
      </c>
      <c r="AG114" s="69" t="str">
        <f>IFERROR(VLOOKUP(AG112,定義!A:C,3,FALSE),"")</f>
        <v/>
      </c>
      <c r="AH114" s="122"/>
      <c r="AI114" s="111"/>
      <c r="AJ114" s="112"/>
      <c r="AK114" s="113"/>
      <c r="AL114" s="114"/>
      <c r="AM114" s="32"/>
      <c r="AN114" s="101"/>
      <c r="AO114" s="101"/>
      <c r="AP114" s="101"/>
      <c r="AQ114" s="101"/>
      <c r="AR114" s="101"/>
      <c r="AS114" s="101"/>
      <c r="AT114" s="101"/>
    </row>
    <row r="115" spans="1:46" ht="27.95" hidden="1" customHeight="1" outlineLevel="1">
      <c r="A115" s="3"/>
      <c r="B115" s="40" t="str">
        <f>IF($F$2="受注者希望型","－","休日
計画")</f>
        <v>休日
計画</v>
      </c>
      <c r="C115" s="34"/>
      <c r="D115" s="34"/>
      <c r="E115" s="34"/>
      <c r="F115" s="35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123"/>
      <c r="AI115" s="57">
        <f t="shared" ref="AI115" si="199">AS115</f>
        <v>0</v>
      </c>
      <c r="AJ115" s="46">
        <f t="shared" ref="AJ115" si="200">IFERROR(AI115/AO115,"")</f>
        <v>0</v>
      </c>
      <c r="AK115" s="56">
        <f t="shared" ref="AK115" si="201">AT115</f>
        <v>0</v>
      </c>
      <c r="AL115" s="48">
        <f t="shared" ref="AL115" si="202">IFERROR(AK115/AP115,"")</f>
        <v>0</v>
      </c>
      <c r="AM115" s="32"/>
      <c r="AN115" s="101">
        <f t="shared" ref="AN115" si="203">COUNT(C112:AG112)</f>
        <v>31</v>
      </c>
      <c r="AO115" s="101">
        <f t="shared" ref="AO115" si="204">AN115-AH113</f>
        <v>31</v>
      </c>
      <c r="AP115" s="101">
        <f>SUM(AO$6:AO116)</f>
        <v>488</v>
      </c>
      <c r="AQ115" s="101">
        <f t="shared" ref="AQ115" si="205">COUNTIF(C116:AG116,"○")</f>
        <v>0</v>
      </c>
      <c r="AR115" s="101">
        <f>SUM(AQ$6:AQ116)</f>
        <v>0</v>
      </c>
      <c r="AS115" s="101">
        <f t="shared" ref="AS115" si="206">COUNTIF(C115:AG115,"○")</f>
        <v>0</v>
      </c>
      <c r="AT115" s="101">
        <f>SUM(AS$6:AS116)</f>
        <v>0</v>
      </c>
    </row>
    <row r="116" spans="1:46" s="1" customFormat="1" ht="27.95" hidden="1" customHeight="1" outlineLevel="1" thickBot="1">
      <c r="A116" s="4"/>
      <c r="B116" s="38" t="s">
        <v>52</v>
      </c>
      <c r="C116" s="16"/>
      <c r="D116" s="16"/>
      <c r="E116" s="16"/>
      <c r="F116" s="18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24"/>
      <c r="AI116" s="57">
        <f t="shared" ref="AI116" si="207">AQ115</f>
        <v>0</v>
      </c>
      <c r="AJ116" s="46">
        <f t="shared" ref="AJ116" si="208">IFERROR(AI116/AO115,"")</f>
        <v>0</v>
      </c>
      <c r="AK116" s="56">
        <f t="shared" ref="AK116" si="209">AR115</f>
        <v>0</v>
      </c>
      <c r="AL116" s="48">
        <f t="shared" ref="AL116" si="210">IFERROR(AK116/AP115,"")</f>
        <v>0</v>
      </c>
      <c r="AM116" s="32"/>
      <c r="AN116" s="101"/>
      <c r="AO116" s="101"/>
      <c r="AP116" s="101"/>
      <c r="AQ116" s="101"/>
      <c r="AR116" s="101"/>
      <c r="AS116" s="101"/>
      <c r="AT116" s="101"/>
    </row>
    <row r="117" spans="1:46" s="1" customFormat="1" ht="14.25" hidden="1" customHeight="1" outlineLevel="1" thickBot="1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2"/>
      <c r="AI117" s="2"/>
      <c r="AJ117" s="2"/>
      <c r="AK117" s="2"/>
      <c r="AL117" s="2"/>
      <c r="AM117" s="32"/>
      <c r="AN117" s="8"/>
      <c r="AO117" s="8"/>
      <c r="AP117" s="8"/>
      <c r="AQ117" s="8"/>
      <c r="AR117" s="8"/>
      <c r="AS117" s="8"/>
      <c r="AT117" s="8"/>
    </row>
    <row r="118" spans="1:46" s="1" customFormat="1" ht="12" hidden="1" customHeight="1" outlineLevel="1">
      <c r="A118" s="2"/>
      <c r="B118" s="13" t="s">
        <v>0</v>
      </c>
      <c r="C118" s="93">
        <f>DATE(YEAR(C111),MONTH(C111)+1,DAY(C111))</f>
        <v>46266</v>
      </c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120" t="s">
        <v>19</v>
      </c>
      <c r="AI118" s="98" t="s">
        <v>12</v>
      </c>
      <c r="AJ118" s="99"/>
      <c r="AK118" s="100" t="s">
        <v>11</v>
      </c>
      <c r="AL118" s="100"/>
      <c r="AM118" s="32"/>
      <c r="AN118" s="101" t="s">
        <v>17</v>
      </c>
      <c r="AO118" s="101" t="s">
        <v>20</v>
      </c>
      <c r="AP118" s="101" t="s">
        <v>21</v>
      </c>
      <c r="AQ118" s="101" t="s">
        <v>18</v>
      </c>
      <c r="AR118" s="101" t="s">
        <v>22</v>
      </c>
      <c r="AS118" s="101" t="s">
        <v>55</v>
      </c>
      <c r="AT118" s="101" t="s">
        <v>56</v>
      </c>
    </row>
    <row r="119" spans="1:46" s="1" customFormat="1" ht="12" hidden="1" customHeight="1" outlineLevel="1">
      <c r="A119" s="2"/>
      <c r="B119" s="14" t="s">
        <v>1</v>
      </c>
      <c r="C119" s="15">
        <f>+C118</f>
        <v>46266</v>
      </c>
      <c r="D119" s="15">
        <f>IF(C119="","",IF(MONTH(C119+1)-MONTH(C119)=0,C119+1,""))</f>
        <v>46267</v>
      </c>
      <c r="E119" s="15">
        <f t="shared" ref="E119:AG119" si="211">IF(D119="","",IF(MONTH(D119+1)-MONTH(D119)=0,D119+1,""))</f>
        <v>46268</v>
      </c>
      <c r="F119" s="21">
        <f t="shared" si="211"/>
        <v>46269</v>
      </c>
      <c r="G119" s="15">
        <f t="shared" si="211"/>
        <v>46270</v>
      </c>
      <c r="H119" s="15">
        <f t="shared" si="211"/>
        <v>46271</v>
      </c>
      <c r="I119" s="15">
        <f t="shared" si="211"/>
        <v>46272</v>
      </c>
      <c r="J119" s="15">
        <f t="shared" si="211"/>
        <v>46273</v>
      </c>
      <c r="K119" s="15">
        <f t="shared" si="211"/>
        <v>46274</v>
      </c>
      <c r="L119" s="15">
        <f t="shared" si="211"/>
        <v>46275</v>
      </c>
      <c r="M119" s="15">
        <f t="shared" si="211"/>
        <v>46276</v>
      </c>
      <c r="N119" s="15">
        <f t="shared" si="211"/>
        <v>46277</v>
      </c>
      <c r="O119" s="15">
        <f t="shared" si="211"/>
        <v>46278</v>
      </c>
      <c r="P119" s="15">
        <f t="shared" si="211"/>
        <v>46279</v>
      </c>
      <c r="Q119" s="15">
        <f t="shared" si="211"/>
        <v>46280</v>
      </c>
      <c r="R119" s="15">
        <f t="shared" si="211"/>
        <v>46281</v>
      </c>
      <c r="S119" s="15">
        <f t="shared" si="211"/>
        <v>46282</v>
      </c>
      <c r="T119" s="15">
        <f t="shared" si="211"/>
        <v>46283</v>
      </c>
      <c r="U119" s="15">
        <f t="shared" si="211"/>
        <v>46284</v>
      </c>
      <c r="V119" s="15">
        <f t="shared" si="211"/>
        <v>46285</v>
      </c>
      <c r="W119" s="15">
        <f t="shared" si="211"/>
        <v>46286</v>
      </c>
      <c r="X119" s="15">
        <f t="shared" si="211"/>
        <v>46287</v>
      </c>
      <c r="Y119" s="15">
        <f t="shared" si="211"/>
        <v>46288</v>
      </c>
      <c r="Z119" s="15">
        <f t="shared" si="211"/>
        <v>46289</v>
      </c>
      <c r="AA119" s="15">
        <f t="shared" si="211"/>
        <v>46290</v>
      </c>
      <c r="AB119" s="15">
        <f t="shared" si="211"/>
        <v>46291</v>
      </c>
      <c r="AC119" s="15">
        <f t="shared" si="211"/>
        <v>46292</v>
      </c>
      <c r="AD119" s="15">
        <f t="shared" si="211"/>
        <v>46293</v>
      </c>
      <c r="AE119" s="15">
        <f t="shared" si="211"/>
        <v>46294</v>
      </c>
      <c r="AF119" s="15">
        <f t="shared" si="211"/>
        <v>46295</v>
      </c>
      <c r="AG119" s="15" t="str">
        <f t="shared" si="211"/>
        <v/>
      </c>
      <c r="AH119" s="121"/>
      <c r="AI119" s="98"/>
      <c r="AJ119" s="99"/>
      <c r="AK119" s="100"/>
      <c r="AL119" s="100"/>
      <c r="AM119" s="32"/>
      <c r="AN119" s="101"/>
      <c r="AO119" s="101"/>
      <c r="AP119" s="101"/>
      <c r="AQ119" s="101"/>
      <c r="AR119" s="101"/>
      <c r="AS119" s="101"/>
      <c r="AT119" s="101"/>
    </row>
    <row r="120" spans="1:46" s="1" customFormat="1" ht="12" hidden="1" customHeight="1" outlineLevel="1">
      <c r="A120" s="2"/>
      <c r="B120" s="14" t="s">
        <v>2</v>
      </c>
      <c r="C120" s="52">
        <f>+C119</f>
        <v>46266</v>
      </c>
      <c r="D120" s="52">
        <f t="shared" ref="D120:AG120" si="212">+D119</f>
        <v>46267</v>
      </c>
      <c r="E120" s="52">
        <f t="shared" si="212"/>
        <v>46268</v>
      </c>
      <c r="F120" s="58">
        <f t="shared" si="212"/>
        <v>46269</v>
      </c>
      <c r="G120" s="52">
        <f t="shared" si="212"/>
        <v>46270</v>
      </c>
      <c r="H120" s="52">
        <f t="shared" si="212"/>
        <v>46271</v>
      </c>
      <c r="I120" s="52">
        <f t="shared" si="212"/>
        <v>46272</v>
      </c>
      <c r="J120" s="52">
        <f t="shared" si="212"/>
        <v>46273</v>
      </c>
      <c r="K120" s="52">
        <f t="shared" si="212"/>
        <v>46274</v>
      </c>
      <c r="L120" s="52">
        <f t="shared" si="212"/>
        <v>46275</v>
      </c>
      <c r="M120" s="52">
        <f t="shared" si="212"/>
        <v>46276</v>
      </c>
      <c r="N120" s="52">
        <f t="shared" si="212"/>
        <v>46277</v>
      </c>
      <c r="O120" s="52">
        <f t="shared" si="212"/>
        <v>46278</v>
      </c>
      <c r="P120" s="52">
        <f t="shared" si="212"/>
        <v>46279</v>
      </c>
      <c r="Q120" s="52">
        <f t="shared" si="212"/>
        <v>46280</v>
      </c>
      <c r="R120" s="52">
        <f t="shared" si="212"/>
        <v>46281</v>
      </c>
      <c r="S120" s="52">
        <f t="shared" si="212"/>
        <v>46282</v>
      </c>
      <c r="T120" s="52">
        <f t="shared" si="212"/>
        <v>46283</v>
      </c>
      <c r="U120" s="52">
        <f t="shared" si="212"/>
        <v>46284</v>
      </c>
      <c r="V120" s="52">
        <f t="shared" si="212"/>
        <v>46285</v>
      </c>
      <c r="W120" s="52">
        <f t="shared" si="212"/>
        <v>46286</v>
      </c>
      <c r="X120" s="52">
        <f t="shared" si="212"/>
        <v>46287</v>
      </c>
      <c r="Y120" s="52">
        <f t="shared" si="212"/>
        <v>46288</v>
      </c>
      <c r="Z120" s="52">
        <f t="shared" si="212"/>
        <v>46289</v>
      </c>
      <c r="AA120" s="52">
        <f t="shared" si="212"/>
        <v>46290</v>
      </c>
      <c r="AB120" s="52">
        <f t="shared" si="212"/>
        <v>46291</v>
      </c>
      <c r="AC120" s="52">
        <f t="shared" si="212"/>
        <v>46292</v>
      </c>
      <c r="AD120" s="52">
        <f t="shared" si="212"/>
        <v>46293</v>
      </c>
      <c r="AE120" s="52">
        <f t="shared" si="212"/>
        <v>46294</v>
      </c>
      <c r="AF120" s="52">
        <f t="shared" si="212"/>
        <v>46295</v>
      </c>
      <c r="AG120" s="52" t="str">
        <f t="shared" si="212"/>
        <v/>
      </c>
      <c r="AH120" s="122"/>
      <c r="AI120" s="111" t="s">
        <v>42</v>
      </c>
      <c r="AJ120" s="112" t="s">
        <v>13</v>
      </c>
      <c r="AK120" s="113" t="s">
        <v>42</v>
      </c>
      <c r="AL120" s="114" t="s">
        <v>14</v>
      </c>
      <c r="AM120" s="32"/>
      <c r="AN120" s="101"/>
      <c r="AO120" s="101"/>
      <c r="AP120" s="101"/>
      <c r="AQ120" s="101"/>
      <c r="AR120" s="101"/>
      <c r="AS120" s="101"/>
      <c r="AT120" s="101"/>
    </row>
    <row r="121" spans="1:46" ht="68.099999999999994" hidden="1" customHeight="1" outlineLevel="1">
      <c r="A121" s="3"/>
      <c r="B121" s="39" t="s">
        <v>3</v>
      </c>
      <c r="C121" s="69" t="str">
        <f>IFERROR(VLOOKUP(C119,定義!A:C,3,FALSE),"")</f>
        <v/>
      </c>
      <c r="D121" s="69" t="str">
        <f>IFERROR(VLOOKUP(D119,定義!A:C,3,FALSE),"")</f>
        <v/>
      </c>
      <c r="E121" s="69" t="str">
        <f>IFERROR(VLOOKUP(E119,定義!A:C,3,FALSE),"")</f>
        <v/>
      </c>
      <c r="F121" s="71" t="str">
        <f>IFERROR(VLOOKUP(F119,定義!A:C,3,FALSE),"")</f>
        <v/>
      </c>
      <c r="G121" s="69" t="str">
        <f>IFERROR(VLOOKUP(G119,定義!A:C,3,FALSE),"")</f>
        <v/>
      </c>
      <c r="H121" s="69" t="str">
        <f>IFERROR(VLOOKUP(H119,定義!A:C,3,FALSE),"")</f>
        <v/>
      </c>
      <c r="I121" s="69" t="str">
        <f>IFERROR(VLOOKUP(I119,定義!A:C,3,FALSE),"")</f>
        <v/>
      </c>
      <c r="J121" s="69" t="str">
        <f>IFERROR(VLOOKUP(J119,定義!A:C,3,FALSE),"")</f>
        <v/>
      </c>
      <c r="K121" s="69" t="str">
        <f>IFERROR(VLOOKUP(K119,定義!A:C,3,FALSE),"")</f>
        <v/>
      </c>
      <c r="L121" s="69" t="str">
        <f>IFERROR(VLOOKUP(L119,定義!A:C,3,FALSE),"")</f>
        <v/>
      </c>
      <c r="M121" s="69" t="str">
        <f>IFERROR(VLOOKUP(M119,定義!A:C,3,FALSE),"")</f>
        <v/>
      </c>
      <c r="N121" s="69" t="str">
        <f>IFERROR(VLOOKUP(N119,定義!A:C,3,FALSE),"")</f>
        <v/>
      </c>
      <c r="O121" s="69" t="str">
        <f>IFERROR(VLOOKUP(O119,定義!A:C,3,FALSE),"")</f>
        <v/>
      </c>
      <c r="P121" s="69" t="str">
        <f>IFERROR(VLOOKUP(P119,定義!A:C,3,FALSE),"")</f>
        <v/>
      </c>
      <c r="Q121" s="69" t="str">
        <f>IFERROR(VLOOKUP(Q119,定義!A:C,3,FALSE),"")</f>
        <v/>
      </c>
      <c r="R121" s="70" t="str">
        <f>IFERROR(VLOOKUP(R119,定義!A:C,3,FALSE),"")</f>
        <v/>
      </c>
      <c r="S121" s="69" t="str">
        <f>IFERROR(VLOOKUP(S119,定義!A:C,3,FALSE),"")</f>
        <v/>
      </c>
      <c r="T121" s="69" t="str">
        <f>IFERROR(VLOOKUP(T119,定義!A:C,3,FALSE),"")</f>
        <v/>
      </c>
      <c r="U121" s="69" t="str">
        <f>IFERROR(VLOOKUP(U119,定義!A:C,3,FALSE),"")</f>
        <v/>
      </c>
      <c r="V121" s="69" t="str">
        <f>IFERROR(VLOOKUP(V119,定義!A:C,3,FALSE),"")</f>
        <v/>
      </c>
      <c r="W121" s="69" t="str">
        <f>IFERROR(VLOOKUP(W119,定義!A:C,3,FALSE),"")</f>
        <v>敬老の日</v>
      </c>
      <c r="X121" s="69" t="str">
        <f>IFERROR(VLOOKUP(X119,定義!A:C,3,FALSE),"")</f>
        <v>国民の休日</v>
      </c>
      <c r="Y121" s="69" t="str">
        <f>IFERROR(VLOOKUP(Y119,定義!A:C,3,FALSE),"")</f>
        <v>秋分の日</v>
      </c>
      <c r="Z121" s="69" t="str">
        <f>IFERROR(VLOOKUP(Z119,定義!A:C,3,FALSE),"")</f>
        <v/>
      </c>
      <c r="AA121" s="69" t="str">
        <f>IFERROR(VLOOKUP(AA119,定義!A:C,3,FALSE),"")</f>
        <v/>
      </c>
      <c r="AB121" s="69" t="str">
        <f>IFERROR(VLOOKUP(AB119,定義!A:C,3,FALSE),"")</f>
        <v/>
      </c>
      <c r="AC121" s="69" t="str">
        <f>IFERROR(VLOOKUP(AC119,定義!A:C,3,FALSE),"")</f>
        <v/>
      </c>
      <c r="AD121" s="69" t="str">
        <f>IFERROR(VLOOKUP(AD119,定義!A:C,3,FALSE),"")</f>
        <v/>
      </c>
      <c r="AE121" s="69" t="str">
        <f>IFERROR(VLOOKUP(AE119,定義!A:C,3,FALSE),"")</f>
        <v/>
      </c>
      <c r="AF121" s="69" t="str">
        <f>IFERROR(VLOOKUP(AF119,定義!A:C,3,FALSE),"")</f>
        <v/>
      </c>
      <c r="AG121" s="69" t="str">
        <f>IFERROR(VLOOKUP(AG119,定義!A:C,3,FALSE),"")</f>
        <v/>
      </c>
      <c r="AH121" s="122"/>
      <c r="AI121" s="111"/>
      <c r="AJ121" s="112"/>
      <c r="AK121" s="113"/>
      <c r="AL121" s="114"/>
      <c r="AM121" s="32"/>
      <c r="AN121" s="101"/>
      <c r="AO121" s="101"/>
      <c r="AP121" s="101"/>
      <c r="AQ121" s="101"/>
      <c r="AR121" s="101"/>
      <c r="AS121" s="101"/>
      <c r="AT121" s="101"/>
    </row>
    <row r="122" spans="1:46" ht="27.95" hidden="1" customHeight="1" outlineLevel="1">
      <c r="A122" s="3"/>
      <c r="B122" s="40" t="str">
        <f>IF($F$2="受注者希望型","－","休日
計画")</f>
        <v>休日
計画</v>
      </c>
      <c r="C122" s="34"/>
      <c r="D122" s="34"/>
      <c r="E122" s="34"/>
      <c r="F122" s="35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123"/>
      <c r="AI122" s="57">
        <f t="shared" ref="AI122" si="213">AS122</f>
        <v>0</v>
      </c>
      <c r="AJ122" s="46">
        <f t="shared" ref="AJ122" si="214">IFERROR(AI122/AO122,"")</f>
        <v>0</v>
      </c>
      <c r="AK122" s="56">
        <f t="shared" ref="AK122" si="215">AT122</f>
        <v>0</v>
      </c>
      <c r="AL122" s="48">
        <f t="shared" ref="AL122" si="216">IFERROR(AK122/AP122,"")</f>
        <v>0</v>
      </c>
      <c r="AM122" s="32"/>
      <c r="AN122" s="101">
        <f t="shared" ref="AN122" si="217">COUNT(C119:AG119)</f>
        <v>30</v>
      </c>
      <c r="AO122" s="101">
        <f t="shared" ref="AO122" si="218">AN122-AH120</f>
        <v>30</v>
      </c>
      <c r="AP122" s="101">
        <f>SUM(AO$6:AO123)</f>
        <v>518</v>
      </c>
      <c r="AQ122" s="101">
        <f t="shared" ref="AQ122" si="219">COUNTIF(C123:AG123,"○")</f>
        <v>0</v>
      </c>
      <c r="AR122" s="101">
        <f>SUM(AQ$6:AQ123)</f>
        <v>0</v>
      </c>
      <c r="AS122" s="101">
        <f t="shared" ref="AS122" si="220">COUNTIF(C122:AG122,"○")</f>
        <v>0</v>
      </c>
      <c r="AT122" s="101">
        <f>SUM(AS$6:AS123)</f>
        <v>0</v>
      </c>
    </row>
    <row r="123" spans="1:46" ht="27.95" hidden="1" customHeight="1" outlineLevel="1" thickBot="1">
      <c r="A123" s="4"/>
      <c r="B123" s="38" t="s">
        <v>52</v>
      </c>
      <c r="C123" s="16"/>
      <c r="D123" s="16"/>
      <c r="E123" s="16"/>
      <c r="F123" s="18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24"/>
      <c r="AI123" s="57">
        <f t="shared" ref="AI123" si="221">AQ122</f>
        <v>0</v>
      </c>
      <c r="AJ123" s="46">
        <f t="shared" ref="AJ123" si="222">IFERROR(AI123/AO122,"")</f>
        <v>0</v>
      </c>
      <c r="AK123" s="56">
        <f t="shared" ref="AK123" si="223">AR122</f>
        <v>0</v>
      </c>
      <c r="AL123" s="48">
        <f t="shared" ref="AL123" si="224">IFERROR(AK123/AP122,"")</f>
        <v>0</v>
      </c>
      <c r="AM123" s="32"/>
      <c r="AN123" s="101"/>
      <c r="AO123" s="101"/>
      <c r="AP123" s="101"/>
      <c r="AQ123" s="101"/>
      <c r="AR123" s="101"/>
      <c r="AS123" s="101"/>
      <c r="AT123" s="101"/>
    </row>
    <row r="124" spans="1:46" ht="14.25" hidden="1" customHeight="1" outlineLevel="1" thickBot="1">
      <c r="AM124" s="32"/>
      <c r="AR124" s="8"/>
      <c r="AT124" s="8"/>
    </row>
    <row r="125" spans="1:46" ht="12" hidden="1" customHeight="1" outlineLevel="1">
      <c r="B125" s="13" t="s">
        <v>0</v>
      </c>
      <c r="C125" s="93">
        <f>DATE(YEAR(C118),MONTH(C118)+1,DAY(C118))</f>
        <v>46296</v>
      </c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5"/>
      <c r="AH125" s="120" t="s">
        <v>19</v>
      </c>
      <c r="AI125" s="98" t="s">
        <v>12</v>
      </c>
      <c r="AJ125" s="99"/>
      <c r="AK125" s="100" t="s">
        <v>11</v>
      </c>
      <c r="AL125" s="100"/>
      <c r="AM125" s="32"/>
      <c r="AN125" s="101" t="s">
        <v>17</v>
      </c>
      <c r="AO125" s="101" t="s">
        <v>20</v>
      </c>
      <c r="AP125" s="101" t="s">
        <v>21</v>
      </c>
      <c r="AQ125" s="101" t="s">
        <v>18</v>
      </c>
      <c r="AR125" s="101" t="s">
        <v>22</v>
      </c>
      <c r="AS125" s="101" t="s">
        <v>55</v>
      </c>
      <c r="AT125" s="101" t="s">
        <v>56</v>
      </c>
    </row>
    <row r="126" spans="1:46" ht="12" hidden="1" customHeight="1" outlineLevel="1">
      <c r="B126" s="14" t="s">
        <v>1</v>
      </c>
      <c r="C126" s="15">
        <f>+C125</f>
        <v>46296</v>
      </c>
      <c r="D126" s="15">
        <f>IF(C126="","",IF(MONTH(C126+1)-MONTH(C126)=0,C126+1,""))</f>
        <v>46297</v>
      </c>
      <c r="E126" s="15">
        <f t="shared" ref="E126:AG126" si="225">IF(D126="","",IF(MONTH(D126+1)-MONTH(D126)=0,D126+1,""))</f>
        <v>46298</v>
      </c>
      <c r="F126" s="21">
        <f t="shared" si="225"/>
        <v>46299</v>
      </c>
      <c r="G126" s="15">
        <f t="shared" si="225"/>
        <v>46300</v>
      </c>
      <c r="H126" s="15">
        <f t="shared" si="225"/>
        <v>46301</v>
      </c>
      <c r="I126" s="15">
        <f t="shared" si="225"/>
        <v>46302</v>
      </c>
      <c r="J126" s="15">
        <f t="shared" si="225"/>
        <v>46303</v>
      </c>
      <c r="K126" s="15">
        <f t="shared" si="225"/>
        <v>46304</v>
      </c>
      <c r="L126" s="15">
        <f t="shared" si="225"/>
        <v>46305</v>
      </c>
      <c r="M126" s="15">
        <f t="shared" si="225"/>
        <v>46306</v>
      </c>
      <c r="N126" s="15">
        <f t="shared" si="225"/>
        <v>46307</v>
      </c>
      <c r="O126" s="15">
        <f t="shared" si="225"/>
        <v>46308</v>
      </c>
      <c r="P126" s="15">
        <f t="shared" si="225"/>
        <v>46309</v>
      </c>
      <c r="Q126" s="15">
        <f t="shared" si="225"/>
        <v>46310</v>
      </c>
      <c r="R126" s="15">
        <f t="shared" si="225"/>
        <v>46311</v>
      </c>
      <c r="S126" s="15">
        <f t="shared" si="225"/>
        <v>46312</v>
      </c>
      <c r="T126" s="15">
        <f t="shared" si="225"/>
        <v>46313</v>
      </c>
      <c r="U126" s="15">
        <f t="shared" si="225"/>
        <v>46314</v>
      </c>
      <c r="V126" s="15">
        <f t="shared" si="225"/>
        <v>46315</v>
      </c>
      <c r="W126" s="15">
        <f t="shared" si="225"/>
        <v>46316</v>
      </c>
      <c r="X126" s="15">
        <f t="shared" si="225"/>
        <v>46317</v>
      </c>
      <c r="Y126" s="15">
        <f t="shared" si="225"/>
        <v>46318</v>
      </c>
      <c r="Z126" s="15">
        <f t="shared" si="225"/>
        <v>46319</v>
      </c>
      <c r="AA126" s="15">
        <f t="shared" si="225"/>
        <v>46320</v>
      </c>
      <c r="AB126" s="15">
        <f t="shared" si="225"/>
        <v>46321</v>
      </c>
      <c r="AC126" s="15">
        <f t="shared" si="225"/>
        <v>46322</v>
      </c>
      <c r="AD126" s="15">
        <f t="shared" si="225"/>
        <v>46323</v>
      </c>
      <c r="AE126" s="15">
        <f t="shared" si="225"/>
        <v>46324</v>
      </c>
      <c r="AF126" s="15">
        <f t="shared" si="225"/>
        <v>46325</v>
      </c>
      <c r="AG126" s="15">
        <f t="shared" si="225"/>
        <v>46326</v>
      </c>
      <c r="AH126" s="121"/>
      <c r="AI126" s="98"/>
      <c r="AJ126" s="99"/>
      <c r="AK126" s="100"/>
      <c r="AL126" s="100"/>
      <c r="AM126" s="32"/>
      <c r="AN126" s="101"/>
      <c r="AO126" s="101"/>
      <c r="AP126" s="101"/>
      <c r="AQ126" s="101"/>
      <c r="AR126" s="101"/>
      <c r="AS126" s="101"/>
      <c r="AT126" s="101"/>
    </row>
    <row r="127" spans="1:46" ht="12" hidden="1" customHeight="1" outlineLevel="1">
      <c r="B127" s="14" t="s">
        <v>2</v>
      </c>
      <c r="C127" s="52">
        <f>+C126</f>
        <v>46296</v>
      </c>
      <c r="D127" s="52">
        <f t="shared" ref="D127:AG127" si="226">+D126</f>
        <v>46297</v>
      </c>
      <c r="E127" s="52">
        <f t="shared" si="226"/>
        <v>46298</v>
      </c>
      <c r="F127" s="58">
        <f t="shared" si="226"/>
        <v>46299</v>
      </c>
      <c r="G127" s="52">
        <f t="shared" si="226"/>
        <v>46300</v>
      </c>
      <c r="H127" s="52">
        <f t="shared" si="226"/>
        <v>46301</v>
      </c>
      <c r="I127" s="52">
        <f t="shared" si="226"/>
        <v>46302</v>
      </c>
      <c r="J127" s="52">
        <f t="shared" si="226"/>
        <v>46303</v>
      </c>
      <c r="K127" s="52">
        <f t="shared" si="226"/>
        <v>46304</v>
      </c>
      <c r="L127" s="52">
        <f t="shared" si="226"/>
        <v>46305</v>
      </c>
      <c r="M127" s="52">
        <f t="shared" si="226"/>
        <v>46306</v>
      </c>
      <c r="N127" s="52">
        <f t="shared" si="226"/>
        <v>46307</v>
      </c>
      <c r="O127" s="52">
        <f t="shared" si="226"/>
        <v>46308</v>
      </c>
      <c r="P127" s="52">
        <f t="shared" si="226"/>
        <v>46309</v>
      </c>
      <c r="Q127" s="52">
        <f t="shared" si="226"/>
        <v>46310</v>
      </c>
      <c r="R127" s="52">
        <f t="shared" si="226"/>
        <v>46311</v>
      </c>
      <c r="S127" s="52">
        <f t="shared" si="226"/>
        <v>46312</v>
      </c>
      <c r="T127" s="52">
        <f t="shared" si="226"/>
        <v>46313</v>
      </c>
      <c r="U127" s="52">
        <f t="shared" si="226"/>
        <v>46314</v>
      </c>
      <c r="V127" s="52">
        <f t="shared" si="226"/>
        <v>46315</v>
      </c>
      <c r="W127" s="52">
        <f t="shared" si="226"/>
        <v>46316</v>
      </c>
      <c r="X127" s="52">
        <f t="shared" si="226"/>
        <v>46317</v>
      </c>
      <c r="Y127" s="52">
        <f t="shared" si="226"/>
        <v>46318</v>
      </c>
      <c r="Z127" s="52">
        <f t="shared" si="226"/>
        <v>46319</v>
      </c>
      <c r="AA127" s="52">
        <f t="shared" si="226"/>
        <v>46320</v>
      </c>
      <c r="AB127" s="52">
        <f t="shared" si="226"/>
        <v>46321</v>
      </c>
      <c r="AC127" s="52">
        <f t="shared" si="226"/>
        <v>46322</v>
      </c>
      <c r="AD127" s="52">
        <f t="shared" si="226"/>
        <v>46323</v>
      </c>
      <c r="AE127" s="52">
        <f t="shared" si="226"/>
        <v>46324</v>
      </c>
      <c r="AF127" s="52">
        <f t="shared" si="226"/>
        <v>46325</v>
      </c>
      <c r="AG127" s="52">
        <f t="shared" si="226"/>
        <v>46326</v>
      </c>
      <c r="AH127" s="122"/>
      <c r="AI127" s="111" t="s">
        <v>42</v>
      </c>
      <c r="AJ127" s="112" t="s">
        <v>13</v>
      </c>
      <c r="AK127" s="113" t="s">
        <v>42</v>
      </c>
      <c r="AL127" s="114" t="s">
        <v>14</v>
      </c>
      <c r="AM127" s="32"/>
      <c r="AN127" s="101"/>
      <c r="AO127" s="101"/>
      <c r="AP127" s="101"/>
      <c r="AQ127" s="101"/>
      <c r="AR127" s="101"/>
      <c r="AS127" s="101"/>
      <c r="AT127" s="101"/>
    </row>
    <row r="128" spans="1:46" ht="68.099999999999994" hidden="1" customHeight="1" outlineLevel="1">
      <c r="A128" s="3"/>
      <c r="B128" s="39" t="s">
        <v>3</v>
      </c>
      <c r="C128" s="69" t="str">
        <f>IFERROR(VLOOKUP(C126,定義!A:C,3,FALSE),"")</f>
        <v/>
      </c>
      <c r="D128" s="69" t="str">
        <f>IFERROR(VLOOKUP(D126,定義!A:C,3,FALSE),"")</f>
        <v/>
      </c>
      <c r="E128" s="69" t="str">
        <f>IFERROR(VLOOKUP(E126,定義!A:C,3,FALSE),"")</f>
        <v/>
      </c>
      <c r="F128" s="71" t="str">
        <f>IFERROR(VLOOKUP(F126,定義!A:C,3,FALSE),"")</f>
        <v/>
      </c>
      <c r="G128" s="69" t="str">
        <f>IFERROR(VLOOKUP(G126,定義!A:C,3,FALSE),"")</f>
        <v/>
      </c>
      <c r="H128" s="69" t="str">
        <f>IFERROR(VLOOKUP(H126,定義!A:C,3,FALSE),"")</f>
        <v/>
      </c>
      <c r="I128" s="69" t="str">
        <f>IFERROR(VLOOKUP(I126,定義!A:C,3,FALSE),"")</f>
        <v/>
      </c>
      <c r="J128" s="69" t="str">
        <f>IFERROR(VLOOKUP(J126,定義!A:C,3,FALSE),"")</f>
        <v/>
      </c>
      <c r="K128" s="69" t="str">
        <f>IFERROR(VLOOKUP(K126,定義!A:C,3,FALSE),"")</f>
        <v/>
      </c>
      <c r="L128" s="69" t="str">
        <f>IFERROR(VLOOKUP(L126,定義!A:C,3,FALSE),"")</f>
        <v/>
      </c>
      <c r="M128" s="69" t="str">
        <f>IFERROR(VLOOKUP(M126,定義!A:C,3,FALSE),"")</f>
        <v/>
      </c>
      <c r="N128" s="69" t="str">
        <f>IFERROR(VLOOKUP(N126,定義!A:C,3,FALSE),"")</f>
        <v>スポーツの日</v>
      </c>
      <c r="O128" s="69" t="str">
        <f>IFERROR(VLOOKUP(O126,定義!A:C,3,FALSE),"")</f>
        <v/>
      </c>
      <c r="P128" s="69" t="str">
        <f>IFERROR(VLOOKUP(P126,定義!A:C,3,FALSE),"")</f>
        <v/>
      </c>
      <c r="Q128" s="69" t="str">
        <f>IFERROR(VLOOKUP(Q126,定義!A:C,3,FALSE),"")</f>
        <v/>
      </c>
      <c r="R128" s="70" t="str">
        <f>IFERROR(VLOOKUP(R126,定義!A:C,3,FALSE),"")</f>
        <v/>
      </c>
      <c r="S128" s="69" t="str">
        <f>IFERROR(VLOOKUP(S126,定義!A:C,3,FALSE),"")</f>
        <v/>
      </c>
      <c r="T128" s="69" t="str">
        <f>IFERROR(VLOOKUP(T126,定義!A:C,3,FALSE),"")</f>
        <v/>
      </c>
      <c r="U128" s="69" t="str">
        <f>IFERROR(VLOOKUP(U126,定義!A:C,3,FALSE),"")</f>
        <v/>
      </c>
      <c r="V128" s="69" t="str">
        <f>IFERROR(VLOOKUP(V126,定義!A:C,3,FALSE),"")</f>
        <v/>
      </c>
      <c r="W128" s="69" t="str">
        <f>IFERROR(VLOOKUP(W126,定義!A:C,3,FALSE),"")</f>
        <v/>
      </c>
      <c r="X128" s="69" t="str">
        <f>IFERROR(VLOOKUP(X126,定義!A:C,3,FALSE),"")</f>
        <v/>
      </c>
      <c r="Y128" s="69" t="str">
        <f>IFERROR(VLOOKUP(Y126,定義!A:C,3,FALSE),"")</f>
        <v/>
      </c>
      <c r="Z128" s="69" t="str">
        <f>IFERROR(VLOOKUP(Z126,定義!A:C,3,FALSE),"")</f>
        <v/>
      </c>
      <c r="AA128" s="69" t="str">
        <f>IFERROR(VLOOKUP(AA126,定義!A:C,3,FALSE),"")</f>
        <v/>
      </c>
      <c r="AB128" s="69" t="str">
        <f>IFERROR(VLOOKUP(AB126,定義!A:C,3,FALSE),"")</f>
        <v/>
      </c>
      <c r="AC128" s="69" t="str">
        <f>IFERROR(VLOOKUP(AC126,定義!A:C,3,FALSE),"")</f>
        <v/>
      </c>
      <c r="AD128" s="69" t="str">
        <f>IFERROR(VLOOKUP(AD126,定義!A:C,3,FALSE),"")</f>
        <v/>
      </c>
      <c r="AE128" s="69" t="str">
        <f>IFERROR(VLOOKUP(AE126,定義!A:C,3,FALSE),"")</f>
        <v/>
      </c>
      <c r="AF128" s="69" t="str">
        <f>IFERROR(VLOOKUP(AF126,定義!A:C,3,FALSE),"")</f>
        <v/>
      </c>
      <c r="AG128" s="69" t="str">
        <f>IFERROR(VLOOKUP(AG126,定義!A:C,3,FALSE),"")</f>
        <v/>
      </c>
      <c r="AH128" s="122"/>
      <c r="AI128" s="111"/>
      <c r="AJ128" s="112"/>
      <c r="AK128" s="113"/>
      <c r="AL128" s="114"/>
      <c r="AM128" s="32"/>
      <c r="AN128" s="101"/>
      <c r="AO128" s="101"/>
      <c r="AP128" s="101"/>
      <c r="AQ128" s="101"/>
      <c r="AR128" s="101"/>
      <c r="AS128" s="101"/>
      <c r="AT128" s="101"/>
    </row>
    <row r="129" spans="1:46" ht="27.95" hidden="1" customHeight="1" outlineLevel="1">
      <c r="A129" s="3"/>
      <c r="B129" s="40" t="str">
        <f>IF($F$2="受注者希望型","－","休日
計画")</f>
        <v>休日
計画</v>
      </c>
      <c r="C129" s="34"/>
      <c r="D129" s="34"/>
      <c r="E129" s="34"/>
      <c r="F129" s="35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23"/>
      <c r="AI129" s="57">
        <f t="shared" ref="AI129" si="227">AS129</f>
        <v>0</v>
      </c>
      <c r="AJ129" s="46">
        <f t="shared" ref="AJ129" si="228">IFERROR(AI129/AO129,"")</f>
        <v>0</v>
      </c>
      <c r="AK129" s="56">
        <f t="shared" ref="AK129" si="229">AT129</f>
        <v>0</v>
      </c>
      <c r="AL129" s="48">
        <f t="shared" ref="AL129" si="230">IFERROR(AK129/AP129,"")</f>
        <v>0</v>
      </c>
      <c r="AM129" s="32"/>
      <c r="AN129" s="101">
        <f t="shared" ref="AN129" si="231">COUNT(C126:AG126)</f>
        <v>31</v>
      </c>
      <c r="AO129" s="101">
        <f t="shared" ref="AO129" si="232">AN129-AH127</f>
        <v>31</v>
      </c>
      <c r="AP129" s="101">
        <f>SUM(AO$6:AO130)</f>
        <v>549</v>
      </c>
      <c r="AQ129" s="101">
        <f t="shared" ref="AQ129" si="233">COUNTIF(C130:AG130,"○")</f>
        <v>0</v>
      </c>
      <c r="AR129" s="101">
        <f>SUM(AQ$6:AQ130)</f>
        <v>0</v>
      </c>
      <c r="AS129" s="101">
        <f t="shared" ref="AS129" si="234">COUNTIF(C129:AG129,"○")</f>
        <v>0</v>
      </c>
      <c r="AT129" s="101">
        <f>SUM(AS$6:AS130)</f>
        <v>0</v>
      </c>
    </row>
    <row r="130" spans="1:46" ht="27.95" hidden="1" customHeight="1" outlineLevel="1" thickBot="1">
      <c r="A130" s="4"/>
      <c r="B130" s="38" t="s">
        <v>52</v>
      </c>
      <c r="C130" s="16"/>
      <c r="D130" s="16"/>
      <c r="E130" s="16"/>
      <c r="F130" s="18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24"/>
      <c r="AI130" s="57">
        <f t="shared" ref="AI130" si="235">AQ129</f>
        <v>0</v>
      </c>
      <c r="AJ130" s="46">
        <f t="shared" ref="AJ130" si="236">IFERROR(AI130/AO129,"")</f>
        <v>0</v>
      </c>
      <c r="AK130" s="56">
        <f t="shared" ref="AK130" si="237">AR129</f>
        <v>0</v>
      </c>
      <c r="AL130" s="48">
        <f t="shared" ref="AL130" si="238">IFERROR(AK130/AP129,"")</f>
        <v>0</v>
      </c>
      <c r="AM130" s="32"/>
      <c r="AN130" s="101"/>
      <c r="AO130" s="101"/>
      <c r="AP130" s="101"/>
      <c r="AQ130" s="101"/>
      <c r="AR130" s="101"/>
      <c r="AS130" s="101"/>
      <c r="AT130" s="101"/>
    </row>
    <row r="131" spans="1:46" ht="14.25" hidden="1" customHeight="1" outlineLevel="1" thickBot="1">
      <c r="AM131" s="32"/>
      <c r="AR131" s="8"/>
      <c r="AT131" s="8"/>
    </row>
    <row r="132" spans="1:46" ht="12" hidden="1" customHeight="1" outlineLevel="1">
      <c r="B132" s="13" t="s">
        <v>0</v>
      </c>
      <c r="C132" s="93">
        <f>DATE(YEAR(C125),MONTH(C125)+1,DAY(C125))</f>
        <v>46327</v>
      </c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5"/>
      <c r="AH132" s="120" t="s">
        <v>19</v>
      </c>
      <c r="AI132" s="98" t="s">
        <v>12</v>
      </c>
      <c r="AJ132" s="99"/>
      <c r="AK132" s="100" t="s">
        <v>11</v>
      </c>
      <c r="AL132" s="100"/>
      <c r="AM132" s="32"/>
      <c r="AN132" s="101" t="s">
        <v>17</v>
      </c>
      <c r="AO132" s="101" t="s">
        <v>20</v>
      </c>
      <c r="AP132" s="101" t="s">
        <v>21</v>
      </c>
      <c r="AQ132" s="101" t="s">
        <v>18</v>
      </c>
      <c r="AR132" s="101" t="s">
        <v>22</v>
      </c>
      <c r="AS132" s="101" t="s">
        <v>55</v>
      </c>
      <c r="AT132" s="101" t="s">
        <v>56</v>
      </c>
    </row>
    <row r="133" spans="1:46" ht="12" hidden="1" customHeight="1" outlineLevel="1">
      <c r="B133" s="14" t="s">
        <v>1</v>
      </c>
      <c r="C133" s="15">
        <f>+C132</f>
        <v>46327</v>
      </c>
      <c r="D133" s="15">
        <f>IF(C133="","",IF(MONTH(C133+1)-MONTH(C133)=0,C133+1,""))</f>
        <v>46328</v>
      </c>
      <c r="E133" s="15">
        <f t="shared" ref="E133:AG133" si="239">IF(D133="","",IF(MONTH(D133+1)-MONTH(D133)=0,D133+1,""))</f>
        <v>46329</v>
      </c>
      <c r="F133" s="21">
        <f t="shared" si="239"/>
        <v>46330</v>
      </c>
      <c r="G133" s="15">
        <f t="shared" si="239"/>
        <v>46331</v>
      </c>
      <c r="H133" s="15">
        <f t="shared" si="239"/>
        <v>46332</v>
      </c>
      <c r="I133" s="15">
        <f t="shared" si="239"/>
        <v>46333</v>
      </c>
      <c r="J133" s="15">
        <f t="shared" si="239"/>
        <v>46334</v>
      </c>
      <c r="K133" s="15">
        <f t="shared" si="239"/>
        <v>46335</v>
      </c>
      <c r="L133" s="15">
        <f t="shared" si="239"/>
        <v>46336</v>
      </c>
      <c r="M133" s="15">
        <f t="shared" si="239"/>
        <v>46337</v>
      </c>
      <c r="N133" s="15">
        <f t="shared" si="239"/>
        <v>46338</v>
      </c>
      <c r="O133" s="15">
        <f t="shared" si="239"/>
        <v>46339</v>
      </c>
      <c r="P133" s="15">
        <f t="shared" si="239"/>
        <v>46340</v>
      </c>
      <c r="Q133" s="15">
        <f t="shared" si="239"/>
        <v>46341</v>
      </c>
      <c r="R133" s="15">
        <f t="shared" si="239"/>
        <v>46342</v>
      </c>
      <c r="S133" s="15">
        <f t="shared" si="239"/>
        <v>46343</v>
      </c>
      <c r="T133" s="15">
        <f t="shared" si="239"/>
        <v>46344</v>
      </c>
      <c r="U133" s="15">
        <f t="shared" si="239"/>
        <v>46345</v>
      </c>
      <c r="V133" s="15">
        <f t="shared" si="239"/>
        <v>46346</v>
      </c>
      <c r="W133" s="15">
        <f t="shared" si="239"/>
        <v>46347</v>
      </c>
      <c r="X133" s="15">
        <f t="shared" si="239"/>
        <v>46348</v>
      </c>
      <c r="Y133" s="15">
        <f t="shared" si="239"/>
        <v>46349</v>
      </c>
      <c r="Z133" s="15">
        <f t="shared" si="239"/>
        <v>46350</v>
      </c>
      <c r="AA133" s="15">
        <f t="shared" si="239"/>
        <v>46351</v>
      </c>
      <c r="AB133" s="15">
        <f t="shared" si="239"/>
        <v>46352</v>
      </c>
      <c r="AC133" s="15">
        <f t="shared" si="239"/>
        <v>46353</v>
      </c>
      <c r="AD133" s="15">
        <f t="shared" si="239"/>
        <v>46354</v>
      </c>
      <c r="AE133" s="15">
        <f t="shared" si="239"/>
        <v>46355</v>
      </c>
      <c r="AF133" s="15">
        <f t="shared" si="239"/>
        <v>46356</v>
      </c>
      <c r="AG133" s="15" t="str">
        <f t="shared" si="239"/>
        <v/>
      </c>
      <c r="AH133" s="121"/>
      <c r="AI133" s="98"/>
      <c r="AJ133" s="99"/>
      <c r="AK133" s="100"/>
      <c r="AL133" s="100"/>
      <c r="AM133" s="32"/>
      <c r="AN133" s="101"/>
      <c r="AO133" s="101"/>
      <c r="AP133" s="101"/>
      <c r="AQ133" s="101"/>
      <c r="AR133" s="101"/>
      <c r="AS133" s="101"/>
      <c r="AT133" s="101"/>
    </row>
    <row r="134" spans="1:46" ht="12" hidden="1" customHeight="1" outlineLevel="1">
      <c r="B134" s="14" t="s">
        <v>2</v>
      </c>
      <c r="C134" s="52">
        <f>+C133</f>
        <v>46327</v>
      </c>
      <c r="D134" s="52">
        <f t="shared" ref="D134:AG134" si="240">+D133</f>
        <v>46328</v>
      </c>
      <c r="E134" s="52">
        <f t="shared" si="240"/>
        <v>46329</v>
      </c>
      <c r="F134" s="58">
        <f t="shared" si="240"/>
        <v>46330</v>
      </c>
      <c r="G134" s="52">
        <f t="shared" si="240"/>
        <v>46331</v>
      </c>
      <c r="H134" s="52">
        <f t="shared" si="240"/>
        <v>46332</v>
      </c>
      <c r="I134" s="52">
        <f t="shared" si="240"/>
        <v>46333</v>
      </c>
      <c r="J134" s="52">
        <f t="shared" si="240"/>
        <v>46334</v>
      </c>
      <c r="K134" s="52">
        <f t="shared" si="240"/>
        <v>46335</v>
      </c>
      <c r="L134" s="52">
        <f t="shared" si="240"/>
        <v>46336</v>
      </c>
      <c r="M134" s="52">
        <f t="shared" si="240"/>
        <v>46337</v>
      </c>
      <c r="N134" s="52">
        <f t="shared" si="240"/>
        <v>46338</v>
      </c>
      <c r="O134" s="52">
        <f t="shared" si="240"/>
        <v>46339</v>
      </c>
      <c r="P134" s="52">
        <f t="shared" si="240"/>
        <v>46340</v>
      </c>
      <c r="Q134" s="52">
        <f t="shared" si="240"/>
        <v>46341</v>
      </c>
      <c r="R134" s="52">
        <f t="shared" si="240"/>
        <v>46342</v>
      </c>
      <c r="S134" s="52">
        <f t="shared" si="240"/>
        <v>46343</v>
      </c>
      <c r="T134" s="52">
        <f t="shared" si="240"/>
        <v>46344</v>
      </c>
      <c r="U134" s="52">
        <f t="shared" si="240"/>
        <v>46345</v>
      </c>
      <c r="V134" s="52">
        <f t="shared" si="240"/>
        <v>46346</v>
      </c>
      <c r="W134" s="52">
        <f t="shared" si="240"/>
        <v>46347</v>
      </c>
      <c r="X134" s="52">
        <f t="shared" si="240"/>
        <v>46348</v>
      </c>
      <c r="Y134" s="52">
        <f t="shared" si="240"/>
        <v>46349</v>
      </c>
      <c r="Z134" s="52">
        <f t="shared" si="240"/>
        <v>46350</v>
      </c>
      <c r="AA134" s="52">
        <f t="shared" si="240"/>
        <v>46351</v>
      </c>
      <c r="AB134" s="52">
        <f t="shared" si="240"/>
        <v>46352</v>
      </c>
      <c r="AC134" s="52">
        <f t="shared" si="240"/>
        <v>46353</v>
      </c>
      <c r="AD134" s="52">
        <f t="shared" si="240"/>
        <v>46354</v>
      </c>
      <c r="AE134" s="52">
        <f t="shared" si="240"/>
        <v>46355</v>
      </c>
      <c r="AF134" s="52">
        <f t="shared" si="240"/>
        <v>46356</v>
      </c>
      <c r="AG134" s="52" t="str">
        <f t="shared" si="240"/>
        <v/>
      </c>
      <c r="AH134" s="122"/>
      <c r="AI134" s="111" t="s">
        <v>42</v>
      </c>
      <c r="AJ134" s="112" t="s">
        <v>13</v>
      </c>
      <c r="AK134" s="113" t="s">
        <v>42</v>
      </c>
      <c r="AL134" s="114" t="s">
        <v>14</v>
      </c>
      <c r="AM134" s="32"/>
      <c r="AN134" s="101"/>
      <c r="AO134" s="101"/>
      <c r="AP134" s="101"/>
      <c r="AQ134" s="101"/>
      <c r="AR134" s="101"/>
      <c r="AS134" s="101"/>
      <c r="AT134" s="101"/>
    </row>
    <row r="135" spans="1:46" ht="68.099999999999994" hidden="1" customHeight="1" outlineLevel="1">
      <c r="A135" s="3"/>
      <c r="B135" s="39" t="s">
        <v>3</v>
      </c>
      <c r="C135" s="69" t="str">
        <f>IFERROR(VLOOKUP(C133,定義!A:C,3,FALSE),"")</f>
        <v/>
      </c>
      <c r="D135" s="69" t="str">
        <f>IFERROR(VLOOKUP(D133,定義!A:C,3,FALSE),"")</f>
        <v/>
      </c>
      <c r="E135" s="69" t="str">
        <f>IFERROR(VLOOKUP(E133,定義!A:C,3,FALSE),"")</f>
        <v>文化の日</v>
      </c>
      <c r="F135" s="71" t="str">
        <f>IFERROR(VLOOKUP(F133,定義!A:C,3,FALSE),"")</f>
        <v/>
      </c>
      <c r="G135" s="69" t="str">
        <f>IFERROR(VLOOKUP(G133,定義!A:C,3,FALSE),"")</f>
        <v/>
      </c>
      <c r="H135" s="69" t="str">
        <f>IFERROR(VLOOKUP(H133,定義!A:C,3,FALSE),"")</f>
        <v/>
      </c>
      <c r="I135" s="69" t="str">
        <f>IFERROR(VLOOKUP(I133,定義!A:C,3,FALSE),"")</f>
        <v/>
      </c>
      <c r="J135" s="69" t="str">
        <f>IFERROR(VLOOKUP(J133,定義!A:C,3,FALSE),"")</f>
        <v/>
      </c>
      <c r="K135" s="69" t="str">
        <f>IFERROR(VLOOKUP(K133,定義!A:C,3,FALSE),"")</f>
        <v/>
      </c>
      <c r="L135" s="69" t="str">
        <f>IFERROR(VLOOKUP(L133,定義!A:C,3,FALSE),"")</f>
        <v/>
      </c>
      <c r="M135" s="69" t="str">
        <f>IFERROR(VLOOKUP(M133,定義!A:C,3,FALSE),"")</f>
        <v/>
      </c>
      <c r="N135" s="69" t="str">
        <f>IFERROR(VLOOKUP(N133,定義!A:C,3,FALSE),"")</f>
        <v/>
      </c>
      <c r="O135" s="69" t="str">
        <f>IFERROR(VLOOKUP(O133,定義!A:C,3,FALSE),"")</f>
        <v/>
      </c>
      <c r="P135" s="69" t="str">
        <f>IFERROR(VLOOKUP(P133,定義!A:C,3,FALSE),"")</f>
        <v/>
      </c>
      <c r="Q135" s="69" t="str">
        <f>IFERROR(VLOOKUP(Q133,定義!A:C,3,FALSE),"")</f>
        <v/>
      </c>
      <c r="R135" s="70" t="str">
        <f>IFERROR(VLOOKUP(R133,定義!A:C,3,FALSE),"")</f>
        <v/>
      </c>
      <c r="S135" s="69" t="str">
        <f>IFERROR(VLOOKUP(S133,定義!A:C,3,FALSE),"")</f>
        <v/>
      </c>
      <c r="T135" s="69" t="str">
        <f>IFERROR(VLOOKUP(T133,定義!A:C,3,FALSE),"")</f>
        <v/>
      </c>
      <c r="U135" s="69" t="str">
        <f>IFERROR(VLOOKUP(U133,定義!A:C,3,FALSE),"")</f>
        <v/>
      </c>
      <c r="V135" s="69" t="str">
        <f>IFERROR(VLOOKUP(V133,定義!A:C,3,FALSE),"")</f>
        <v/>
      </c>
      <c r="W135" s="69" t="str">
        <f>IFERROR(VLOOKUP(W133,定義!A:C,3,FALSE),"")</f>
        <v/>
      </c>
      <c r="X135" s="69" t="str">
        <f>IFERROR(VLOOKUP(X133,定義!A:C,3,FALSE),"")</f>
        <v/>
      </c>
      <c r="Y135" s="69" t="str">
        <f>IFERROR(VLOOKUP(Y133,定義!A:C,3,FALSE),"")</f>
        <v>勤労感謝の日</v>
      </c>
      <c r="Z135" s="69" t="str">
        <f>IFERROR(VLOOKUP(Z133,定義!A:C,3,FALSE),"")</f>
        <v/>
      </c>
      <c r="AA135" s="69" t="str">
        <f>IFERROR(VLOOKUP(AA133,定義!A:C,3,FALSE),"")</f>
        <v/>
      </c>
      <c r="AB135" s="69" t="str">
        <f>IFERROR(VLOOKUP(AB133,定義!A:C,3,FALSE),"")</f>
        <v/>
      </c>
      <c r="AC135" s="69" t="str">
        <f>IFERROR(VLOOKUP(AC133,定義!A:C,3,FALSE),"")</f>
        <v/>
      </c>
      <c r="AD135" s="69" t="str">
        <f>IFERROR(VLOOKUP(AD133,定義!A:C,3,FALSE),"")</f>
        <v/>
      </c>
      <c r="AE135" s="69" t="str">
        <f>IFERROR(VLOOKUP(AE133,定義!A:C,3,FALSE),"")</f>
        <v/>
      </c>
      <c r="AF135" s="69" t="str">
        <f>IFERROR(VLOOKUP(AF133,定義!A:C,3,FALSE),"")</f>
        <v/>
      </c>
      <c r="AG135" s="69" t="str">
        <f>IFERROR(VLOOKUP(AG133,定義!A:C,3,FALSE),"")</f>
        <v/>
      </c>
      <c r="AH135" s="122"/>
      <c r="AI135" s="111"/>
      <c r="AJ135" s="112"/>
      <c r="AK135" s="113"/>
      <c r="AL135" s="114"/>
      <c r="AM135" s="32"/>
      <c r="AN135" s="101"/>
      <c r="AO135" s="101"/>
      <c r="AP135" s="101"/>
      <c r="AQ135" s="101"/>
      <c r="AR135" s="101"/>
      <c r="AS135" s="101"/>
      <c r="AT135" s="101"/>
    </row>
    <row r="136" spans="1:46" ht="27.95" hidden="1" customHeight="1" outlineLevel="1">
      <c r="A136" s="3"/>
      <c r="B136" s="40" t="str">
        <f>IF($F$2="受注者希望型","－","休日
計画")</f>
        <v>休日
計画</v>
      </c>
      <c r="C136" s="34"/>
      <c r="D136" s="34"/>
      <c r="E136" s="34"/>
      <c r="F136" s="35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123"/>
      <c r="AI136" s="57">
        <f t="shared" ref="AI136" si="241">AS136</f>
        <v>0</v>
      </c>
      <c r="AJ136" s="46">
        <f t="shared" ref="AJ136" si="242">IFERROR(AI136/AO136,"")</f>
        <v>0</v>
      </c>
      <c r="AK136" s="56">
        <f t="shared" ref="AK136" si="243">AT136</f>
        <v>0</v>
      </c>
      <c r="AL136" s="48">
        <f t="shared" ref="AL136" si="244">IFERROR(AK136/AP136,"")</f>
        <v>0</v>
      </c>
      <c r="AM136" s="32"/>
      <c r="AN136" s="101">
        <f t="shared" ref="AN136" si="245">COUNT(C133:AG133)</f>
        <v>30</v>
      </c>
      <c r="AO136" s="101">
        <f t="shared" ref="AO136" si="246">AN136-AH134</f>
        <v>30</v>
      </c>
      <c r="AP136" s="101">
        <f>SUM(AO$6:AO137)</f>
        <v>579</v>
      </c>
      <c r="AQ136" s="101">
        <f t="shared" ref="AQ136" si="247">COUNTIF(C137:AG137,"○")</f>
        <v>0</v>
      </c>
      <c r="AR136" s="101">
        <f>SUM(AQ$6:AQ137)</f>
        <v>0</v>
      </c>
      <c r="AS136" s="101">
        <f t="shared" ref="AS136" si="248">COUNTIF(C136:AG136,"○")</f>
        <v>0</v>
      </c>
      <c r="AT136" s="101">
        <f>SUM(AS$6:AS137)</f>
        <v>0</v>
      </c>
    </row>
    <row r="137" spans="1:46" ht="27.95" hidden="1" customHeight="1" outlineLevel="1" thickBot="1">
      <c r="A137" s="4"/>
      <c r="B137" s="38" t="s">
        <v>52</v>
      </c>
      <c r="C137" s="16"/>
      <c r="D137" s="16"/>
      <c r="E137" s="16"/>
      <c r="F137" s="18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24"/>
      <c r="AI137" s="57">
        <f t="shared" ref="AI137" si="249">AQ136</f>
        <v>0</v>
      </c>
      <c r="AJ137" s="46">
        <f t="shared" ref="AJ137" si="250">IFERROR(AI137/AO136,"")</f>
        <v>0</v>
      </c>
      <c r="AK137" s="56">
        <f t="shared" ref="AK137" si="251">AR136</f>
        <v>0</v>
      </c>
      <c r="AL137" s="48">
        <f t="shared" ref="AL137" si="252">IFERROR(AK137/AP136,"")</f>
        <v>0</v>
      </c>
      <c r="AM137" s="32"/>
      <c r="AN137" s="101"/>
      <c r="AO137" s="101"/>
      <c r="AP137" s="101"/>
      <c r="AQ137" s="101"/>
      <c r="AR137" s="101"/>
      <c r="AS137" s="101"/>
      <c r="AT137" s="101"/>
    </row>
    <row r="138" spans="1:46" ht="14.25" hidden="1" customHeight="1" outlineLevel="1" thickBot="1">
      <c r="AM138" s="32"/>
      <c r="AR138" s="8"/>
      <c r="AT138" s="8"/>
    </row>
    <row r="139" spans="1:46" ht="12" hidden="1" customHeight="1" outlineLevel="1">
      <c r="B139" s="13" t="s">
        <v>0</v>
      </c>
      <c r="C139" s="93">
        <f>DATE(YEAR(C132),MONTH(C132)+1,DAY(C132))</f>
        <v>46357</v>
      </c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5"/>
      <c r="AH139" s="120" t="s">
        <v>19</v>
      </c>
      <c r="AI139" s="98" t="s">
        <v>12</v>
      </c>
      <c r="AJ139" s="99"/>
      <c r="AK139" s="100" t="s">
        <v>11</v>
      </c>
      <c r="AL139" s="100"/>
      <c r="AM139" s="32"/>
      <c r="AN139" s="101" t="s">
        <v>17</v>
      </c>
      <c r="AO139" s="101" t="s">
        <v>20</v>
      </c>
      <c r="AP139" s="101" t="s">
        <v>21</v>
      </c>
      <c r="AQ139" s="101" t="s">
        <v>18</v>
      </c>
      <c r="AR139" s="101" t="s">
        <v>22</v>
      </c>
      <c r="AS139" s="101" t="s">
        <v>55</v>
      </c>
      <c r="AT139" s="101" t="s">
        <v>56</v>
      </c>
    </row>
    <row r="140" spans="1:46" ht="12" hidden="1" customHeight="1" outlineLevel="1">
      <c r="B140" s="14" t="s">
        <v>1</v>
      </c>
      <c r="C140" s="15">
        <f>+C139</f>
        <v>46357</v>
      </c>
      <c r="D140" s="15">
        <f>IF(C140="","",IF(MONTH(C140+1)-MONTH(C140)=0,C140+1,""))</f>
        <v>46358</v>
      </c>
      <c r="E140" s="15">
        <f t="shared" ref="E140:AG140" si="253">IF(D140="","",IF(MONTH(D140+1)-MONTH(D140)=0,D140+1,""))</f>
        <v>46359</v>
      </c>
      <c r="F140" s="21">
        <f t="shared" si="253"/>
        <v>46360</v>
      </c>
      <c r="G140" s="15">
        <f t="shared" si="253"/>
        <v>46361</v>
      </c>
      <c r="H140" s="15">
        <f t="shared" si="253"/>
        <v>46362</v>
      </c>
      <c r="I140" s="15">
        <f t="shared" si="253"/>
        <v>46363</v>
      </c>
      <c r="J140" s="15">
        <f t="shared" si="253"/>
        <v>46364</v>
      </c>
      <c r="K140" s="15">
        <f t="shared" si="253"/>
        <v>46365</v>
      </c>
      <c r="L140" s="15">
        <f t="shared" si="253"/>
        <v>46366</v>
      </c>
      <c r="M140" s="15">
        <f t="shared" si="253"/>
        <v>46367</v>
      </c>
      <c r="N140" s="15">
        <f t="shared" si="253"/>
        <v>46368</v>
      </c>
      <c r="O140" s="15">
        <f t="shared" si="253"/>
        <v>46369</v>
      </c>
      <c r="P140" s="15">
        <f t="shared" si="253"/>
        <v>46370</v>
      </c>
      <c r="Q140" s="15">
        <f t="shared" si="253"/>
        <v>46371</v>
      </c>
      <c r="R140" s="15">
        <f t="shared" si="253"/>
        <v>46372</v>
      </c>
      <c r="S140" s="15">
        <f t="shared" si="253"/>
        <v>46373</v>
      </c>
      <c r="T140" s="15">
        <f t="shared" si="253"/>
        <v>46374</v>
      </c>
      <c r="U140" s="15">
        <f t="shared" si="253"/>
        <v>46375</v>
      </c>
      <c r="V140" s="15">
        <f t="shared" si="253"/>
        <v>46376</v>
      </c>
      <c r="W140" s="15">
        <f t="shared" si="253"/>
        <v>46377</v>
      </c>
      <c r="X140" s="15">
        <f t="shared" si="253"/>
        <v>46378</v>
      </c>
      <c r="Y140" s="15">
        <f t="shared" si="253"/>
        <v>46379</v>
      </c>
      <c r="Z140" s="15">
        <f t="shared" si="253"/>
        <v>46380</v>
      </c>
      <c r="AA140" s="15">
        <f t="shared" si="253"/>
        <v>46381</v>
      </c>
      <c r="AB140" s="15">
        <f t="shared" si="253"/>
        <v>46382</v>
      </c>
      <c r="AC140" s="15">
        <f t="shared" si="253"/>
        <v>46383</v>
      </c>
      <c r="AD140" s="15">
        <f t="shared" si="253"/>
        <v>46384</v>
      </c>
      <c r="AE140" s="15">
        <f t="shared" si="253"/>
        <v>46385</v>
      </c>
      <c r="AF140" s="15">
        <f t="shared" si="253"/>
        <v>46386</v>
      </c>
      <c r="AG140" s="15">
        <f t="shared" si="253"/>
        <v>46387</v>
      </c>
      <c r="AH140" s="121"/>
      <c r="AI140" s="98"/>
      <c r="AJ140" s="99"/>
      <c r="AK140" s="100"/>
      <c r="AL140" s="100"/>
      <c r="AM140" s="32"/>
      <c r="AN140" s="101"/>
      <c r="AO140" s="101"/>
      <c r="AP140" s="101"/>
      <c r="AQ140" s="101"/>
      <c r="AR140" s="101"/>
      <c r="AS140" s="101"/>
      <c r="AT140" s="101"/>
    </row>
    <row r="141" spans="1:46" ht="12" hidden="1" customHeight="1" outlineLevel="1">
      <c r="B141" s="14" t="s">
        <v>2</v>
      </c>
      <c r="C141" s="52">
        <f>+C140</f>
        <v>46357</v>
      </c>
      <c r="D141" s="52">
        <f t="shared" ref="D141:AG141" si="254">+D140</f>
        <v>46358</v>
      </c>
      <c r="E141" s="52">
        <f t="shared" si="254"/>
        <v>46359</v>
      </c>
      <c r="F141" s="58">
        <f t="shared" si="254"/>
        <v>46360</v>
      </c>
      <c r="G141" s="52">
        <f t="shared" si="254"/>
        <v>46361</v>
      </c>
      <c r="H141" s="52">
        <f t="shared" si="254"/>
        <v>46362</v>
      </c>
      <c r="I141" s="52">
        <f t="shared" si="254"/>
        <v>46363</v>
      </c>
      <c r="J141" s="52">
        <f t="shared" si="254"/>
        <v>46364</v>
      </c>
      <c r="K141" s="52">
        <f t="shared" si="254"/>
        <v>46365</v>
      </c>
      <c r="L141" s="52">
        <f t="shared" si="254"/>
        <v>46366</v>
      </c>
      <c r="M141" s="52">
        <f t="shared" si="254"/>
        <v>46367</v>
      </c>
      <c r="N141" s="52">
        <f t="shared" si="254"/>
        <v>46368</v>
      </c>
      <c r="O141" s="52">
        <f t="shared" si="254"/>
        <v>46369</v>
      </c>
      <c r="P141" s="52">
        <f t="shared" si="254"/>
        <v>46370</v>
      </c>
      <c r="Q141" s="52">
        <f t="shared" si="254"/>
        <v>46371</v>
      </c>
      <c r="R141" s="52">
        <f t="shared" si="254"/>
        <v>46372</v>
      </c>
      <c r="S141" s="52">
        <f t="shared" si="254"/>
        <v>46373</v>
      </c>
      <c r="T141" s="52">
        <f t="shared" si="254"/>
        <v>46374</v>
      </c>
      <c r="U141" s="52">
        <f t="shared" si="254"/>
        <v>46375</v>
      </c>
      <c r="V141" s="52">
        <f t="shared" si="254"/>
        <v>46376</v>
      </c>
      <c r="W141" s="52">
        <f t="shared" si="254"/>
        <v>46377</v>
      </c>
      <c r="X141" s="52">
        <f t="shared" si="254"/>
        <v>46378</v>
      </c>
      <c r="Y141" s="52">
        <f t="shared" si="254"/>
        <v>46379</v>
      </c>
      <c r="Z141" s="52">
        <f t="shared" si="254"/>
        <v>46380</v>
      </c>
      <c r="AA141" s="52">
        <f t="shared" si="254"/>
        <v>46381</v>
      </c>
      <c r="AB141" s="52">
        <f t="shared" si="254"/>
        <v>46382</v>
      </c>
      <c r="AC141" s="52">
        <f t="shared" si="254"/>
        <v>46383</v>
      </c>
      <c r="AD141" s="52">
        <f t="shared" si="254"/>
        <v>46384</v>
      </c>
      <c r="AE141" s="52">
        <f t="shared" si="254"/>
        <v>46385</v>
      </c>
      <c r="AF141" s="52">
        <f t="shared" si="254"/>
        <v>46386</v>
      </c>
      <c r="AG141" s="52">
        <f t="shared" si="254"/>
        <v>46387</v>
      </c>
      <c r="AH141" s="122"/>
      <c r="AI141" s="111" t="s">
        <v>42</v>
      </c>
      <c r="AJ141" s="112" t="s">
        <v>13</v>
      </c>
      <c r="AK141" s="113" t="s">
        <v>42</v>
      </c>
      <c r="AL141" s="114" t="s">
        <v>14</v>
      </c>
      <c r="AM141" s="32"/>
      <c r="AN141" s="101"/>
      <c r="AO141" s="101"/>
      <c r="AP141" s="101"/>
      <c r="AQ141" s="101"/>
      <c r="AR141" s="101"/>
      <c r="AS141" s="101"/>
      <c r="AT141" s="101"/>
    </row>
    <row r="142" spans="1:46" ht="68.099999999999994" hidden="1" customHeight="1" outlineLevel="1">
      <c r="A142" s="3"/>
      <c r="B142" s="39" t="s">
        <v>3</v>
      </c>
      <c r="C142" s="69" t="str">
        <f>IFERROR(VLOOKUP(C140,定義!A:C,3,FALSE),"")</f>
        <v/>
      </c>
      <c r="D142" s="69" t="str">
        <f>IFERROR(VLOOKUP(D140,定義!A:C,3,FALSE),"")</f>
        <v/>
      </c>
      <c r="E142" s="69" t="str">
        <f>IFERROR(VLOOKUP(E140,定義!A:C,3,FALSE),"")</f>
        <v/>
      </c>
      <c r="F142" s="71" t="str">
        <f>IFERROR(VLOOKUP(F140,定義!A:C,3,FALSE),"")</f>
        <v/>
      </c>
      <c r="G142" s="69" t="str">
        <f>IFERROR(VLOOKUP(G140,定義!A:C,3,FALSE),"")</f>
        <v/>
      </c>
      <c r="H142" s="69" t="str">
        <f>IFERROR(VLOOKUP(H140,定義!A:C,3,FALSE),"")</f>
        <v/>
      </c>
      <c r="I142" s="69" t="str">
        <f>IFERROR(VLOOKUP(I140,定義!A:C,3,FALSE),"")</f>
        <v/>
      </c>
      <c r="J142" s="69" t="str">
        <f>IFERROR(VLOOKUP(J140,定義!A:C,3,FALSE),"")</f>
        <v/>
      </c>
      <c r="K142" s="69" t="str">
        <f>IFERROR(VLOOKUP(K140,定義!A:C,3,FALSE),"")</f>
        <v/>
      </c>
      <c r="L142" s="69" t="str">
        <f>IFERROR(VLOOKUP(L140,定義!A:C,3,FALSE),"")</f>
        <v/>
      </c>
      <c r="M142" s="69" t="str">
        <f>IFERROR(VLOOKUP(M140,定義!A:C,3,FALSE),"")</f>
        <v/>
      </c>
      <c r="N142" s="69" t="str">
        <f>IFERROR(VLOOKUP(N140,定義!A:C,3,FALSE),"")</f>
        <v/>
      </c>
      <c r="O142" s="69" t="str">
        <f>IFERROR(VLOOKUP(O140,定義!A:C,3,FALSE),"")</f>
        <v/>
      </c>
      <c r="P142" s="69" t="str">
        <f>IFERROR(VLOOKUP(P140,定義!A:C,3,FALSE),"")</f>
        <v/>
      </c>
      <c r="Q142" s="69" t="str">
        <f>IFERROR(VLOOKUP(Q140,定義!A:C,3,FALSE),"")</f>
        <v/>
      </c>
      <c r="R142" s="70" t="str">
        <f>IFERROR(VLOOKUP(R140,定義!A:C,3,FALSE),"")</f>
        <v/>
      </c>
      <c r="S142" s="69" t="str">
        <f>IFERROR(VLOOKUP(S140,定義!A:C,3,FALSE),"")</f>
        <v/>
      </c>
      <c r="T142" s="69" t="str">
        <f>IFERROR(VLOOKUP(T140,定義!A:C,3,FALSE),"")</f>
        <v/>
      </c>
      <c r="U142" s="69" t="str">
        <f>IFERROR(VLOOKUP(U140,定義!A:C,3,FALSE),"")</f>
        <v/>
      </c>
      <c r="V142" s="69" t="str">
        <f>IFERROR(VLOOKUP(V140,定義!A:C,3,FALSE),"")</f>
        <v/>
      </c>
      <c r="W142" s="69" t="str">
        <f>IFERROR(VLOOKUP(W140,定義!A:C,3,FALSE),"")</f>
        <v/>
      </c>
      <c r="X142" s="69" t="str">
        <f>IFERROR(VLOOKUP(X140,定義!A:C,3,FALSE),"")</f>
        <v/>
      </c>
      <c r="Y142" s="69" t="str">
        <f>IFERROR(VLOOKUP(Y140,定義!A:C,3,FALSE),"")</f>
        <v/>
      </c>
      <c r="Z142" s="69" t="str">
        <f>IFERROR(VLOOKUP(Z140,定義!A:C,3,FALSE),"")</f>
        <v/>
      </c>
      <c r="AA142" s="69" t="str">
        <f>IFERROR(VLOOKUP(AA140,定義!A:C,3,FALSE),"")</f>
        <v/>
      </c>
      <c r="AB142" s="69" t="str">
        <f>IFERROR(VLOOKUP(AB140,定義!A:C,3,FALSE),"")</f>
        <v/>
      </c>
      <c r="AC142" s="69" t="str">
        <f>IFERROR(VLOOKUP(AC140,定義!A:C,3,FALSE),"")</f>
        <v/>
      </c>
      <c r="AD142" s="69" t="str">
        <f>IFERROR(VLOOKUP(AD140,定義!A:C,3,FALSE),"")</f>
        <v/>
      </c>
      <c r="AE142" s="69" t="str">
        <f>IFERROR(VLOOKUP(AE140,定義!A:C,3,FALSE),"")</f>
        <v/>
      </c>
      <c r="AF142" s="69" t="str">
        <f>IFERROR(VLOOKUP(AF140,定義!A:C,3,FALSE),"")</f>
        <v/>
      </c>
      <c r="AG142" s="69" t="str">
        <f>IFERROR(VLOOKUP(AG140,定義!A:C,3,FALSE),"")</f>
        <v/>
      </c>
      <c r="AH142" s="122"/>
      <c r="AI142" s="111"/>
      <c r="AJ142" s="112"/>
      <c r="AK142" s="113"/>
      <c r="AL142" s="114"/>
      <c r="AM142" s="32"/>
      <c r="AN142" s="101"/>
      <c r="AO142" s="101"/>
      <c r="AP142" s="101"/>
      <c r="AQ142" s="101"/>
      <c r="AR142" s="101"/>
      <c r="AS142" s="101"/>
      <c r="AT142" s="101"/>
    </row>
    <row r="143" spans="1:46" ht="27.95" hidden="1" customHeight="1" outlineLevel="1">
      <c r="A143" s="3"/>
      <c r="B143" s="40" t="str">
        <f>IF($F$2="受注者希望型","－","休日
計画")</f>
        <v>休日
計画</v>
      </c>
      <c r="C143" s="34"/>
      <c r="D143" s="34"/>
      <c r="E143" s="34"/>
      <c r="F143" s="35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123"/>
      <c r="AI143" s="57">
        <f t="shared" ref="AI143" si="255">AS143</f>
        <v>0</v>
      </c>
      <c r="AJ143" s="46">
        <f t="shared" ref="AJ143" si="256">IFERROR(AI143/AO143,"")</f>
        <v>0</v>
      </c>
      <c r="AK143" s="56">
        <f t="shared" ref="AK143" si="257">AT143</f>
        <v>0</v>
      </c>
      <c r="AL143" s="48">
        <f t="shared" ref="AL143" si="258">IFERROR(AK143/AP143,"")</f>
        <v>0</v>
      </c>
      <c r="AM143" s="32"/>
      <c r="AN143" s="101">
        <f t="shared" ref="AN143" si="259">COUNT(C140:AG140)</f>
        <v>31</v>
      </c>
      <c r="AO143" s="101">
        <f t="shared" ref="AO143" si="260">AN143-AH141</f>
        <v>31</v>
      </c>
      <c r="AP143" s="101">
        <f>SUM(AO$6:AO144)</f>
        <v>610</v>
      </c>
      <c r="AQ143" s="101">
        <f t="shared" ref="AQ143" si="261">COUNTIF(C144:AG144,"○")</f>
        <v>0</v>
      </c>
      <c r="AR143" s="101">
        <f>SUM(AQ$6:AQ144)</f>
        <v>0</v>
      </c>
      <c r="AS143" s="101">
        <f t="shared" ref="AS143" si="262">COUNTIF(C143:AG143,"○")</f>
        <v>0</v>
      </c>
      <c r="AT143" s="101">
        <f>SUM(AS$6:AS144)</f>
        <v>0</v>
      </c>
    </row>
    <row r="144" spans="1:46" ht="27.95" hidden="1" customHeight="1" outlineLevel="1" thickBot="1">
      <c r="A144" s="4"/>
      <c r="B144" s="38" t="s">
        <v>52</v>
      </c>
      <c r="C144" s="16"/>
      <c r="D144" s="16"/>
      <c r="E144" s="16"/>
      <c r="F144" s="18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24"/>
      <c r="AI144" s="57">
        <f t="shared" ref="AI144" si="263">AQ143</f>
        <v>0</v>
      </c>
      <c r="AJ144" s="46">
        <f t="shared" ref="AJ144" si="264">IFERROR(AI144/AO143,"")</f>
        <v>0</v>
      </c>
      <c r="AK144" s="56">
        <f t="shared" ref="AK144" si="265">AR143</f>
        <v>0</v>
      </c>
      <c r="AL144" s="48">
        <f t="shared" ref="AL144" si="266">IFERROR(AK144/AP143,"")</f>
        <v>0</v>
      </c>
      <c r="AM144" s="32"/>
      <c r="AN144" s="101"/>
      <c r="AO144" s="101"/>
      <c r="AP144" s="101"/>
      <c r="AQ144" s="101"/>
      <c r="AR144" s="101"/>
      <c r="AS144" s="101"/>
      <c r="AT144" s="101"/>
    </row>
    <row r="145" spans="1:46" ht="14.25" hidden="1" customHeight="1" outlineLevel="1" thickBot="1">
      <c r="AM145" s="32"/>
      <c r="AR145" s="8"/>
      <c r="AT145" s="8"/>
    </row>
    <row r="146" spans="1:46" ht="12" hidden="1" customHeight="1" outlineLevel="1">
      <c r="B146" s="13" t="s">
        <v>0</v>
      </c>
      <c r="C146" s="93">
        <f>DATE(YEAR(C139),MONTH(C139)+1,DAY(C139))</f>
        <v>46388</v>
      </c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5"/>
      <c r="AH146" s="120" t="s">
        <v>19</v>
      </c>
      <c r="AI146" s="98" t="s">
        <v>12</v>
      </c>
      <c r="AJ146" s="99"/>
      <c r="AK146" s="100" t="s">
        <v>11</v>
      </c>
      <c r="AL146" s="100"/>
      <c r="AM146" s="32"/>
      <c r="AN146" s="101" t="s">
        <v>17</v>
      </c>
      <c r="AO146" s="101" t="s">
        <v>20</v>
      </c>
      <c r="AP146" s="101" t="s">
        <v>21</v>
      </c>
      <c r="AQ146" s="101" t="s">
        <v>18</v>
      </c>
      <c r="AR146" s="101" t="s">
        <v>22</v>
      </c>
      <c r="AS146" s="101" t="s">
        <v>55</v>
      </c>
      <c r="AT146" s="101" t="s">
        <v>56</v>
      </c>
    </row>
    <row r="147" spans="1:46" ht="12" hidden="1" customHeight="1" outlineLevel="1">
      <c r="B147" s="14" t="s">
        <v>1</v>
      </c>
      <c r="C147" s="15">
        <f>+C146</f>
        <v>46388</v>
      </c>
      <c r="D147" s="15">
        <f>IF(C147="","",IF(MONTH(C147+1)-MONTH(C147)=0,C147+1,""))</f>
        <v>46389</v>
      </c>
      <c r="E147" s="15">
        <f t="shared" ref="E147:AG147" si="267">IF(D147="","",IF(MONTH(D147+1)-MONTH(D147)=0,D147+1,""))</f>
        <v>46390</v>
      </c>
      <c r="F147" s="21">
        <f t="shared" si="267"/>
        <v>46391</v>
      </c>
      <c r="G147" s="15">
        <f t="shared" si="267"/>
        <v>46392</v>
      </c>
      <c r="H147" s="15">
        <f t="shared" si="267"/>
        <v>46393</v>
      </c>
      <c r="I147" s="15">
        <f t="shared" si="267"/>
        <v>46394</v>
      </c>
      <c r="J147" s="15">
        <f t="shared" si="267"/>
        <v>46395</v>
      </c>
      <c r="K147" s="15">
        <f t="shared" si="267"/>
        <v>46396</v>
      </c>
      <c r="L147" s="15">
        <f t="shared" si="267"/>
        <v>46397</v>
      </c>
      <c r="M147" s="15">
        <f t="shared" si="267"/>
        <v>46398</v>
      </c>
      <c r="N147" s="15">
        <f t="shared" si="267"/>
        <v>46399</v>
      </c>
      <c r="O147" s="15">
        <f t="shared" si="267"/>
        <v>46400</v>
      </c>
      <c r="P147" s="15">
        <f t="shared" si="267"/>
        <v>46401</v>
      </c>
      <c r="Q147" s="15">
        <f t="shared" si="267"/>
        <v>46402</v>
      </c>
      <c r="R147" s="15">
        <f t="shared" si="267"/>
        <v>46403</v>
      </c>
      <c r="S147" s="15">
        <f t="shared" si="267"/>
        <v>46404</v>
      </c>
      <c r="T147" s="15">
        <f t="shared" si="267"/>
        <v>46405</v>
      </c>
      <c r="U147" s="15">
        <f t="shared" si="267"/>
        <v>46406</v>
      </c>
      <c r="V147" s="15">
        <f t="shared" si="267"/>
        <v>46407</v>
      </c>
      <c r="W147" s="15">
        <f t="shared" si="267"/>
        <v>46408</v>
      </c>
      <c r="X147" s="15">
        <f t="shared" si="267"/>
        <v>46409</v>
      </c>
      <c r="Y147" s="15">
        <f t="shared" si="267"/>
        <v>46410</v>
      </c>
      <c r="Z147" s="15">
        <f t="shared" si="267"/>
        <v>46411</v>
      </c>
      <c r="AA147" s="15">
        <f t="shared" si="267"/>
        <v>46412</v>
      </c>
      <c r="AB147" s="15">
        <f t="shared" si="267"/>
        <v>46413</v>
      </c>
      <c r="AC147" s="15">
        <f t="shared" si="267"/>
        <v>46414</v>
      </c>
      <c r="AD147" s="15">
        <f t="shared" si="267"/>
        <v>46415</v>
      </c>
      <c r="AE147" s="15">
        <f t="shared" si="267"/>
        <v>46416</v>
      </c>
      <c r="AF147" s="15">
        <f t="shared" si="267"/>
        <v>46417</v>
      </c>
      <c r="AG147" s="15">
        <f t="shared" si="267"/>
        <v>46418</v>
      </c>
      <c r="AH147" s="121"/>
      <c r="AI147" s="98"/>
      <c r="AJ147" s="99"/>
      <c r="AK147" s="100"/>
      <c r="AL147" s="100"/>
      <c r="AM147" s="32"/>
      <c r="AN147" s="101"/>
      <c r="AO147" s="101"/>
      <c r="AP147" s="101"/>
      <c r="AQ147" s="101"/>
      <c r="AR147" s="101"/>
      <c r="AS147" s="101"/>
      <c r="AT147" s="101"/>
    </row>
    <row r="148" spans="1:46" ht="12" hidden="1" customHeight="1" outlineLevel="1">
      <c r="B148" s="14" t="s">
        <v>2</v>
      </c>
      <c r="C148" s="52">
        <f>+C147</f>
        <v>46388</v>
      </c>
      <c r="D148" s="52">
        <f t="shared" ref="D148:AG148" si="268">+D147</f>
        <v>46389</v>
      </c>
      <c r="E148" s="52">
        <f t="shared" si="268"/>
        <v>46390</v>
      </c>
      <c r="F148" s="58">
        <f t="shared" si="268"/>
        <v>46391</v>
      </c>
      <c r="G148" s="52">
        <f t="shared" si="268"/>
        <v>46392</v>
      </c>
      <c r="H148" s="52">
        <f t="shared" si="268"/>
        <v>46393</v>
      </c>
      <c r="I148" s="52">
        <f t="shared" si="268"/>
        <v>46394</v>
      </c>
      <c r="J148" s="52">
        <f t="shared" si="268"/>
        <v>46395</v>
      </c>
      <c r="K148" s="52">
        <f t="shared" si="268"/>
        <v>46396</v>
      </c>
      <c r="L148" s="52">
        <f t="shared" si="268"/>
        <v>46397</v>
      </c>
      <c r="M148" s="52">
        <f t="shared" si="268"/>
        <v>46398</v>
      </c>
      <c r="N148" s="52">
        <f t="shared" si="268"/>
        <v>46399</v>
      </c>
      <c r="O148" s="52">
        <f t="shared" si="268"/>
        <v>46400</v>
      </c>
      <c r="P148" s="52">
        <f t="shared" si="268"/>
        <v>46401</v>
      </c>
      <c r="Q148" s="52">
        <f t="shared" si="268"/>
        <v>46402</v>
      </c>
      <c r="R148" s="52">
        <f t="shared" si="268"/>
        <v>46403</v>
      </c>
      <c r="S148" s="52">
        <f t="shared" si="268"/>
        <v>46404</v>
      </c>
      <c r="T148" s="52">
        <f t="shared" si="268"/>
        <v>46405</v>
      </c>
      <c r="U148" s="52">
        <f t="shared" si="268"/>
        <v>46406</v>
      </c>
      <c r="V148" s="52">
        <f t="shared" si="268"/>
        <v>46407</v>
      </c>
      <c r="W148" s="52">
        <f t="shared" si="268"/>
        <v>46408</v>
      </c>
      <c r="X148" s="52">
        <f t="shared" si="268"/>
        <v>46409</v>
      </c>
      <c r="Y148" s="52">
        <f t="shared" si="268"/>
        <v>46410</v>
      </c>
      <c r="Z148" s="52">
        <f t="shared" si="268"/>
        <v>46411</v>
      </c>
      <c r="AA148" s="52">
        <f t="shared" si="268"/>
        <v>46412</v>
      </c>
      <c r="AB148" s="52">
        <f t="shared" si="268"/>
        <v>46413</v>
      </c>
      <c r="AC148" s="52">
        <f t="shared" si="268"/>
        <v>46414</v>
      </c>
      <c r="AD148" s="52">
        <f t="shared" si="268"/>
        <v>46415</v>
      </c>
      <c r="AE148" s="52">
        <f t="shared" si="268"/>
        <v>46416</v>
      </c>
      <c r="AF148" s="52">
        <f t="shared" si="268"/>
        <v>46417</v>
      </c>
      <c r="AG148" s="52">
        <f t="shared" si="268"/>
        <v>46418</v>
      </c>
      <c r="AH148" s="122"/>
      <c r="AI148" s="111" t="s">
        <v>42</v>
      </c>
      <c r="AJ148" s="112" t="s">
        <v>13</v>
      </c>
      <c r="AK148" s="113" t="s">
        <v>42</v>
      </c>
      <c r="AL148" s="114" t="s">
        <v>14</v>
      </c>
      <c r="AM148" s="32"/>
      <c r="AN148" s="101"/>
      <c r="AO148" s="101"/>
      <c r="AP148" s="101"/>
      <c r="AQ148" s="101"/>
      <c r="AR148" s="101"/>
      <c r="AS148" s="101"/>
      <c r="AT148" s="101"/>
    </row>
    <row r="149" spans="1:46" ht="68.099999999999994" hidden="1" customHeight="1" outlineLevel="1">
      <c r="A149" s="3"/>
      <c r="B149" s="39" t="s">
        <v>3</v>
      </c>
      <c r="C149" s="69" t="str">
        <f>IFERROR(VLOOKUP(C147,定義!A:C,3,FALSE),"")</f>
        <v>元日</v>
      </c>
      <c r="D149" s="69" t="str">
        <f>IFERROR(VLOOKUP(D147,定義!A:C,3,FALSE),"")</f>
        <v/>
      </c>
      <c r="E149" s="69" t="str">
        <f>IFERROR(VLOOKUP(E147,定義!A:C,3,FALSE),"")</f>
        <v/>
      </c>
      <c r="F149" s="71" t="str">
        <f>IFERROR(VLOOKUP(F147,定義!A:C,3,FALSE),"")</f>
        <v/>
      </c>
      <c r="G149" s="69" t="str">
        <f>IFERROR(VLOOKUP(G147,定義!A:C,3,FALSE),"")</f>
        <v/>
      </c>
      <c r="H149" s="69" t="str">
        <f>IFERROR(VLOOKUP(H147,定義!A:C,3,FALSE),"")</f>
        <v/>
      </c>
      <c r="I149" s="69" t="str">
        <f>IFERROR(VLOOKUP(I147,定義!A:C,3,FALSE),"")</f>
        <v/>
      </c>
      <c r="J149" s="69" t="str">
        <f>IFERROR(VLOOKUP(J147,定義!A:C,3,FALSE),"")</f>
        <v/>
      </c>
      <c r="K149" s="69" t="str">
        <f>IFERROR(VLOOKUP(K147,定義!A:C,3,FALSE),"")</f>
        <v/>
      </c>
      <c r="L149" s="69" t="str">
        <f>IFERROR(VLOOKUP(L147,定義!A:C,3,FALSE),"")</f>
        <v/>
      </c>
      <c r="M149" s="69" t="str">
        <f>IFERROR(VLOOKUP(M147,定義!A:C,3,FALSE),"")</f>
        <v>成人の日</v>
      </c>
      <c r="N149" s="69" t="str">
        <f>IFERROR(VLOOKUP(N147,定義!A:C,3,FALSE),"")</f>
        <v/>
      </c>
      <c r="O149" s="69" t="str">
        <f>IFERROR(VLOOKUP(O147,定義!A:C,3,FALSE),"")</f>
        <v/>
      </c>
      <c r="P149" s="69" t="str">
        <f>IFERROR(VLOOKUP(P147,定義!A:C,3,FALSE),"")</f>
        <v/>
      </c>
      <c r="Q149" s="69" t="str">
        <f>IFERROR(VLOOKUP(Q147,定義!A:C,3,FALSE),"")</f>
        <v/>
      </c>
      <c r="R149" s="70" t="str">
        <f>IFERROR(VLOOKUP(R147,定義!A:C,3,FALSE),"")</f>
        <v/>
      </c>
      <c r="S149" s="69" t="str">
        <f>IFERROR(VLOOKUP(S147,定義!A:C,3,FALSE),"")</f>
        <v/>
      </c>
      <c r="T149" s="69" t="str">
        <f>IFERROR(VLOOKUP(T147,定義!A:C,3,FALSE),"")</f>
        <v/>
      </c>
      <c r="U149" s="69" t="str">
        <f>IFERROR(VLOOKUP(U147,定義!A:C,3,FALSE),"")</f>
        <v/>
      </c>
      <c r="V149" s="69" t="str">
        <f>IFERROR(VLOOKUP(V147,定義!A:C,3,FALSE),"")</f>
        <v/>
      </c>
      <c r="W149" s="69" t="str">
        <f>IFERROR(VLOOKUP(W147,定義!A:C,3,FALSE),"")</f>
        <v/>
      </c>
      <c r="X149" s="69" t="str">
        <f>IFERROR(VLOOKUP(X147,定義!A:C,3,FALSE),"")</f>
        <v/>
      </c>
      <c r="Y149" s="69" t="str">
        <f>IFERROR(VLOOKUP(Y147,定義!A:C,3,FALSE),"")</f>
        <v/>
      </c>
      <c r="Z149" s="69" t="str">
        <f>IFERROR(VLOOKUP(Z147,定義!A:C,3,FALSE),"")</f>
        <v/>
      </c>
      <c r="AA149" s="69" t="str">
        <f>IFERROR(VLOOKUP(AA147,定義!A:C,3,FALSE),"")</f>
        <v/>
      </c>
      <c r="AB149" s="69" t="str">
        <f>IFERROR(VLOOKUP(AB147,定義!A:C,3,FALSE),"")</f>
        <v/>
      </c>
      <c r="AC149" s="69" t="str">
        <f>IFERROR(VLOOKUP(AC147,定義!A:C,3,FALSE),"")</f>
        <v/>
      </c>
      <c r="AD149" s="69" t="str">
        <f>IFERROR(VLOOKUP(AD147,定義!A:C,3,FALSE),"")</f>
        <v/>
      </c>
      <c r="AE149" s="69" t="str">
        <f>IFERROR(VLOOKUP(AE147,定義!A:C,3,FALSE),"")</f>
        <v/>
      </c>
      <c r="AF149" s="69" t="str">
        <f>IFERROR(VLOOKUP(AF147,定義!A:C,3,FALSE),"")</f>
        <v/>
      </c>
      <c r="AG149" s="69" t="str">
        <f>IFERROR(VLOOKUP(AG147,定義!A:C,3,FALSE),"")</f>
        <v/>
      </c>
      <c r="AH149" s="122"/>
      <c r="AI149" s="111"/>
      <c r="AJ149" s="112"/>
      <c r="AK149" s="113"/>
      <c r="AL149" s="114"/>
      <c r="AM149" s="32"/>
      <c r="AN149" s="101"/>
      <c r="AO149" s="101"/>
      <c r="AP149" s="101"/>
      <c r="AQ149" s="101"/>
      <c r="AR149" s="101"/>
      <c r="AS149" s="101"/>
      <c r="AT149" s="101"/>
    </row>
    <row r="150" spans="1:46" ht="27.95" hidden="1" customHeight="1" outlineLevel="1">
      <c r="A150" s="3"/>
      <c r="B150" s="40" t="str">
        <f>IF($F$2="受注者希望型","－","休日
計画")</f>
        <v>休日
計画</v>
      </c>
      <c r="C150" s="34"/>
      <c r="D150" s="34"/>
      <c r="E150" s="34"/>
      <c r="F150" s="35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6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123"/>
      <c r="AI150" s="57">
        <f t="shared" ref="AI150" si="269">AS150</f>
        <v>0</v>
      </c>
      <c r="AJ150" s="46">
        <f t="shared" ref="AJ150" si="270">IFERROR(AI150/AO150,"")</f>
        <v>0</v>
      </c>
      <c r="AK150" s="56">
        <f t="shared" ref="AK150" si="271">AT150</f>
        <v>0</v>
      </c>
      <c r="AL150" s="48">
        <f t="shared" ref="AL150" si="272">IFERROR(AK150/AP150,"")</f>
        <v>0</v>
      </c>
      <c r="AM150" s="32"/>
      <c r="AN150" s="101">
        <f t="shared" ref="AN150" si="273">COUNT(C147:AG147)</f>
        <v>31</v>
      </c>
      <c r="AO150" s="101">
        <f t="shared" ref="AO150" si="274">AN150-AH148</f>
        <v>31</v>
      </c>
      <c r="AP150" s="101">
        <f>SUM(AO$6:AO151)</f>
        <v>641</v>
      </c>
      <c r="AQ150" s="101">
        <f t="shared" ref="AQ150" si="275">COUNTIF(C151:AG151,"○")</f>
        <v>0</v>
      </c>
      <c r="AR150" s="101">
        <f>SUM(AQ$6:AQ151)</f>
        <v>0</v>
      </c>
      <c r="AS150" s="101">
        <f t="shared" ref="AS150" si="276">COUNTIF(C150:AG150,"○")</f>
        <v>0</v>
      </c>
      <c r="AT150" s="101">
        <f>SUM(AS$6:AS151)</f>
        <v>0</v>
      </c>
    </row>
    <row r="151" spans="1:46" ht="27.95" hidden="1" customHeight="1" outlineLevel="1" thickBot="1">
      <c r="A151" s="4"/>
      <c r="B151" s="38" t="s">
        <v>52</v>
      </c>
      <c r="C151" s="16"/>
      <c r="D151" s="16"/>
      <c r="E151" s="16"/>
      <c r="F151" s="18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24"/>
      <c r="AI151" s="57">
        <f t="shared" ref="AI151" si="277">AQ150</f>
        <v>0</v>
      </c>
      <c r="AJ151" s="46">
        <f t="shared" ref="AJ151" si="278">IFERROR(AI151/AO150,"")</f>
        <v>0</v>
      </c>
      <c r="AK151" s="56">
        <f t="shared" ref="AK151" si="279">AR150</f>
        <v>0</v>
      </c>
      <c r="AL151" s="48">
        <f t="shared" ref="AL151" si="280">IFERROR(AK151/AP150,"")</f>
        <v>0</v>
      </c>
      <c r="AM151" s="32"/>
      <c r="AN151" s="101"/>
      <c r="AO151" s="101"/>
      <c r="AP151" s="101"/>
      <c r="AQ151" s="101"/>
      <c r="AR151" s="101"/>
      <c r="AS151" s="101"/>
      <c r="AT151" s="101"/>
    </row>
    <row r="152" spans="1:46" ht="14.25" hidden="1" customHeight="1" outlineLevel="1" thickBot="1">
      <c r="AM152" s="32"/>
      <c r="AR152" s="8"/>
      <c r="AT152" s="8"/>
    </row>
    <row r="153" spans="1:46" ht="12" hidden="1" customHeight="1" outlineLevel="1">
      <c r="B153" s="13" t="s">
        <v>0</v>
      </c>
      <c r="C153" s="93">
        <f>DATE(YEAR(C146),MONTH(C146)+1,DAY(C146))</f>
        <v>46419</v>
      </c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5"/>
      <c r="AH153" s="120" t="s">
        <v>19</v>
      </c>
      <c r="AI153" s="98" t="s">
        <v>12</v>
      </c>
      <c r="AJ153" s="99"/>
      <c r="AK153" s="100" t="s">
        <v>11</v>
      </c>
      <c r="AL153" s="100"/>
      <c r="AM153" s="32"/>
      <c r="AN153" s="101" t="s">
        <v>17</v>
      </c>
      <c r="AO153" s="101" t="s">
        <v>20</v>
      </c>
      <c r="AP153" s="101" t="s">
        <v>21</v>
      </c>
      <c r="AQ153" s="101" t="s">
        <v>18</v>
      </c>
      <c r="AR153" s="101" t="s">
        <v>22</v>
      </c>
      <c r="AS153" s="101" t="s">
        <v>55</v>
      </c>
      <c r="AT153" s="101" t="s">
        <v>56</v>
      </c>
    </row>
    <row r="154" spans="1:46" ht="12" hidden="1" customHeight="1" outlineLevel="1">
      <c r="B154" s="14" t="s">
        <v>1</v>
      </c>
      <c r="C154" s="15">
        <f>+C153</f>
        <v>46419</v>
      </c>
      <c r="D154" s="15">
        <f>IF(C154="","",IF(MONTH(C154+1)-MONTH(C154)=0,C154+1,""))</f>
        <v>46420</v>
      </c>
      <c r="E154" s="15">
        <f t="shared" ref="E154:AG154" si="281">IF(D154="","",IF(MONTH(D154+1)-MONTH(D154)=0,D154+1,""))</f>
        <v>46421</v>
      </c>
      <c r="F154" s="21">
        <f t="shared" si="281"/>
        <v>46422</v>
      </c>
      <c r="G154" s="15">
        <f t="shared" si="281"/>
        <v>46423</v>
      </c>
      <c r="H154" s="15">
        <f t="shared" si="281"/>
        <v>46424</v>
      </c>
      <c r="I154" s="15">
        <f t="shared" si="281"/>
        <v>46425</v>
      </c>
      <c r="J154" s="15">
        <f t="shared" si="281"/>
        <v>46426</v>
      </c>
      <c r="K154" s="15">
        <f t="shared" si="281"/>
        <v>46427</v>
      </c>
      <c r="L154" s="15">
        <f t="shared" si="281"/>
        <v>46428</v>
      </c>
      <c r="M154" s="15">
        <f t="shared" si="281"/>
        <v>46429</v>
      </c>
      <c r="N154" s="15">
        <f t="shared" si="281"/>
        <v>46430</v>
      </c>
      <c r="O154" s="15">
        <f t="shared" si="281"/>
        <v>46431</v>
      </c>
      <c r="P154" s="15">
        <f t="shared" si="281"/>
        <v>46432</v>
      </c>
      <c r="Q154" s="15">
        <f t="shared" si="281"/>
        <v>46433</v>
      </c>
      <c r="R154" s="15">
        <f t="shared" si="281"/>
        <v>46434</v>
      </c>
      <c r="S154" s="15">
        <f t="shared" si="281"/>
        <v>46435</v>
      </c>
      <c r="T154" s="15">
        <f t="shared" si="281"/>
        <v>46436</v>
      </c>
      <c r="U154" s="15">
        <f t="shared" si="281"/>
        <v>46437</v>
      </c>
      <c r="V154" s="15">
        <f t="shared" si="281"/>
        <v>46438</v>
      </c>
      <c r="W154" s="15">
        <f t="shared" si="281"/>
        <v>46439</v>
      </c>
      <c r="X154" s="15">
        <f t="shared" si="281"/>
        <v>46440</v>
      </c>
      <c r="Y154" s="15">
        <f t="shared" si="281"/>
        <v>46441</v>
      </c>
      <c r="Z154" s="15">
        <f t="shared" si="281"/>
        <v>46442</v>
      </c>
      <c r="AA154" s="15">
        <f t="shared" si="281"/>
        <v>46443</v>
      </c>
      <c r="AB154" s="15">
        <f t="shared" si="281"/>
        <v>46444</v>
      </c>
      <c r="AC154" s="15">
        <f t="shared" si="281"/>
        <v>46445</v>
      </c>
      <c r="AD154" s="15">
        <f t="shared" si="281"/>
        <v>46446</v>
      </c>
      <c r="AE154" s="15" t="str">
        <f t="shared" si="281"/>
        <v/>
      </c>
      <c r="AF154" s="15" t="str">
        <f t="shared" si="281"/>
        <v/>
      </c>
      <c r="AG154" s="15" t="str">
        <f t="shared" si="281"/>
        <v/>
      </c>
      <c r="AH154" s="121"/>
      <c r="AI154" s="98"/>
      <c r="AJ154" s="99"/>
      <c r="AK154" s="100"/>
      <c r="AL154" s="100"/>
      <c r="AM154" s="32"/>
      <c r="AN154" s="101"/>
      <c r="AO154" s="101"/>
      <c r="AP154" s="101"/>
      <c r="AQ154" s="101"/>
      <c r="AR154" s="101"/>
      <c r="AS154" s="101"/>
      <c r="AT154" s="101"/>
    </row>
    <row r="155" spans="1:46" ht="12" hidden="1" customHeight="1" outlineLevel="1">
      <c r="B155" s="14" t="s">
        <v>2</v>
      </c>
      <c r="C155" s="52">
        <f>+C154</f>
        <v>46419</v>
      </c>
      <c r="D155" s="52">
        <f t="shared" ref="D155:AG155" si="282">+D154</f>
        <v>46420</v>
      </c>
      <c r="E155" s="52">
        <f t="shared" si="282"/>
        <v>46421</v>
      </c>
      <c r="F155" s="58">
        <f t="shared" si="282"/>
        <v>46422</v>
      </c>
      <c r="G155" s="52">
        <f t="shared" si="282"/>
        <v>46423</v>
      </c>
      <c r="H155" s="52">
        <f t="shared" si="282"/>
        <v>46424</v>
      </c>
      <c r="I155" s="52">
        <f t="shared" si="282"/>
        <v>46425</v>
      </c>
      <c r="J155" s="52">
        <f t="shared" si="282"/>
        <v>46426</v>
      </c>
      <c r="K155" s="52">
        <f t="shared" si="282"/>
        <v>46427</v>
      </c>
      <c r="L155" s="52">
        <f t="shared" si="282"/>
        <v>46428</v>
      </c>
      <c r="M155" s="52">
        <f t="shared" si="282"/>
        <v>46429</v>
      </c>
      <c r="N155" s="52">
        <f t="shared" si="282"/>
        <v>46430</v>
      </c>
      <c r="O155" s="52">
        <f t="shared" si="282"/>
        <v>46431</v>
      </c>
      <c r="P155" s="52">
        <f t="shared" si="282"/>
        <v>46432</v>
      </c>
      <c r="Q155" s="52">
        <f t="shared" si="282"/>
        <v>46433</v>
      </c>
      <c r="R155" s="52">
        <f t="shared" si="282"/>
        <v>46434</v>
      </c>
      <c r="S155" s="52">
        <f t="shared" si="282"/>
        <v>46435</v>
      </c>
      <c r="T155" s="52">
        <f t="shared" si="282"/>
        <v>46436</v>
      </c>
      <c r="U155" s="52">
        <f t="shared" si="282"/>
        <v>46437</v>
      </c>
      <c r="V155" s="52">
        <f t="shared" si="282"/>
        <v>46438</v>
      </c>
      <c r="W155" s="52">
        <f t="shared" si="282"/>
        <v>46439</v>
      </c>
      <c r="X155" s="52">
        <f t="shared" si="282"/>
        <v>46440</v>
      </c>
      <c r="Y155" s="52">
        <f t="shared" si="282"/>
        <v>46441</v>
      </c>
      <c r="Z155" s="52">
        <f t="shared" si="282"/>
        <v>46442</v>
      </c>
      <c r="AA155" s="52">
        <f t="shared" si="282"/>
        <v>46443</v>
      </c>
      <c r="AB155" s="52">
        <f t="shared" si="282"/>
        <v>46444</v>
      </c>
      <c r="AC155" s="52">
        <f t="shared" si="282"/>
        <v>46445</v>
      </c>
      <c r="AD155" s="52">
        <f t="shared" si="282"/>
        <v>46446</v>
      </c>
      <c r="AE155" s="52" t="str">
        <f t="shared" si="282"/>
        <v/>
      </c>
      <c r="AF155" s="52" t="str">
        <f t="shared" si="282"/>
        <v/>
      </c>
      <c r="AG155" s="52" t="str">
        <f t="shared" si="282"/>
        <v/>
      </c>
      <c r="AH155" s="122"/>
      <c r="AI155" s="111" t="s">
        <v>42</v>
      </c>
      <c r="AJ155" s="112" t="s">
        <v>13</v>
      </c>
      <c r="AK155" s="113" t="s">
        <v>42</v>
      </c>
      <c r="AL155" s="114" t="s">
        <v>14</v>
      </c>
      <c r="AM155" s="32"/>
      <c r="AN155" s="101"/>
      <c r="AO155" s="101"/>
      <c r="AP155" s="101"/>
      <c r="AQ155" s="101"/>
      <c r="AR155" s="101"/>
      <c r="AS155" s="101"/>
      <c r="AT155" s="101"/>
    </row>
    <row r="156" spans="1:46" ht="68.099999999999994" hidden="1" customHeight="1" outlineLevel="1">
      <c r="A156" s="3"/>
      <c r="B156" s="39" t="s">
        <v>3</v>
      </c>
      <c r="C156" s="69" t="str">
        <f>IFERROR(VLOOKUP(C154,定義!A:C,3,FALSE),"")</f>
        <v/>
      </c>
      <c r="D156" s="69" t="str">
        <f>IFERROR(VLOOKUP(D154,定義!A:C,3,FALSE),"")</f>
        <v/>
      </c>
      <c r="E156" s="69" t="str">
        <f>IFERROR(VLOOKUP(E154,定義!A:C,3,FALSE),"")</f>
        <v/>
      </c>
      <c r="F156" s="71" t="str">
        <f>IFERROR(VLOOKUP(F154,定義!A:C,3,FALSE),"")</f>
        <v/>
      </c>
      <c r="G156" s="69" t="str">
        <f>IFERROR(VLOOKUP(G154,定義!A:C,3,FALSE),"")</f>
        <v/>
      </c>
      <c r="H156" s="69" t="str">
        <f>IFERROR(VLOOKUP(H154,定義!A:C,3,FALSE),"")</f>
        <v/>
      </c>
      <c r="I156" s="69" t="str">
        <f>IFERROR(VLOOKUP(I154,定義!A:C,3,FALSE),"")</f>
        <v/>
      </c>
      <c r="J156" s="69" t="str">
        <f>IFERROR(VLOOKUP(J154,定義!A:C,3,FALSE),"")</f>
        <v/>
      </c>
      <c r="K156" s="69" t="str">
        <f>IFERROR(VLOOKUP(K154,定義!A:C,3,FALSE),"")</f>
        <v/>
      </c>
      <c r="L156" s="69" t="str">
        <f>IFERROR(VLOOKUP(L154,定義!A:C,3,FALSE),"")</f>
        <v/>
      </c>
      <c r="M156" s="69" t="str">
        <f>IFERROR(VLOOKUP(M154,定義!A:C,3,FALSE),"")</f>
        <v>建国記念の日</v>
      </c>
      <c r="N156" s="69" t="str">
        <f>IFERROR(VLOOKUP(N154,定義!A:C,3,FALSE),"")</f>
        <v/>
      </c>
      <c r="O156" s="69" t="str">
        <f>IFERROR(VLOOKUP(O154,定義!A:C,3,FALSE),"")</f>
        <v/>
      </c>
      <c r="P156" s="69" t="str">
        <f>IFERROR(VLOOKUP(P154,定義!A:C,3,FALSE),"")</f>
        <v/>
      </c>
      <c r="Q156" s="69" t="str">
        <f>IFERROR(VLOOKUP(Q154,定義!A:C,3,FALSE),"")</f>
        <v/>
      </c>
      <c r="R156" s="70" t="str">
        <f>IFERROR(VLOOKUP(R154,定義!A:C,3,FALSE),"")</f>
        <v/>
      </c>
      <c r="S156" s="69" t="str">
        <f>IFERROR(VLOOKUP(S154,定義!A:C,3,FALSE),"")</f>
        <v/>
      </c>
      <c r="T156" s="69" t="str">
        <f>IFERROR(VLOOKUP(T154,定義!A:C,3,FALSE),"")</f>
        <v/>
      </c>
      <c r="U156" s="69" t="str">
        <f>IFERROR(VLOOKUP(U154,定義!A:C,3,FALSE),"")</f>
        <v/>
      </c>
      <c r="V156" s="69" t="str">
        <f>IFERROR(VLOOKUP(V154,定義!A:C,3,FALSE),"")</f>
        <v/>
      </c>
      <c r="W156" s="69" t="str">
        <f>IFERROR(VLOOKUP(W154,定義!A:C,3,FALSE),"")</f>
        <v/>
      </c>
      <c r="X156" s="69" t="str">
        <f>IFERROR(VLOOKUP(X154,定義!A:C,3,FALSE),"")</f>
        <v/>
      </c>
      <c r="Y156" s="69" t="str">
        <f>IFERROR(VLOOKUP(Y154,定義!A:C,3,FALSE),"")</f>
        <v>天皇誕生日</v>
      </c>
      <c r="Z156" s="69" t="str">
        <f>IFERROR(VLOOKUP(Z154,定義!A:C,3,FALSE),"")</f>
        <v/>
      </c>
      <c r="AA156" s="69" t="str">
        <f>IFERROR(VLOOKUP(AA154,定義!A:C,3,FALSE),"")</f>
        <v/>
      </c>
      <c r="AB156" s="69" t="str">
        <f>IFERROR(VLOOKUP(AB154,定義!A:C,3,FALSE),"")</f>
        <v/>
      </c>
      <c r="AC156" s="69" t="str">
        <f>IFERROR(VLOOKUP(AC154,定義!A:C,3,FALSE),"")</f>
        <v/>
      </c>
      <c r="AD156" s="69" t="str">
        <f>IFERROR(VLOOKUP(AD154,定義!A:C,3,FALSE),"")</f>
        <v/>
      </c>
      <c r="AE156" s="69" t="str">
        <f>IFERROR(VLOOKUP(AE154,定義!A:C,3,FALSE),"")</f>
        <v/>
      </c>
      <c r="AF156" s="69" t="str">
        <f>IFERROR(VLOOKUP(AF154,定義!A:C,3,FALSE),"")</f>
        <v/>
      </c>
      <c r="AG156" s="69" t="str">
        <f>IFERROR(VLOOKUP(AG154,定義!A:C,3,FALSE),"")</f>
        <v/>
      </c>
      <c r="AH156" s="122"/>
      <c r="AI156" s="111"/>
      <c r="AJ156" s="112"/>
      <c r="AK156" s="113"/>
      <c r="AL156" s="114"/>
      <c r="AM156" s="32"/>
      <c r="AN156" s="101"/>
      <c r="AO156" s="101"/>
      <c r="AP156" s="101"/>
      <c r="AQ156" s="101"/>
      <c r="AR156" s="101"/>
      <c r="AS156" s="101"/>
      <c r="AT156" s="101"/>
    </row>
    <row r="157" spans="1:46" ht="27.95" hidden="1" customHeight="1" outlineLevel="1">
      <c r="A157" s="3"/>
      <c r="B157" s="40" t="str">
        <f>IF($F$2="受注者希望型","－","休日
計画")</f>
        <v>休日
計画</v>
      </c>
      <c r="C157" s="34"/>
      <c r="D157" s="34"/>
      <c r="E157" s="34"/>
      <c r="F157" s="35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6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123"/>
      <c r="AI157" s="57">
        <f t="shared" ref="AI157" si="283">AS157</f>
        <v>0</v>
      </c>
      <c r="AJ157" s="46">
        <f t="shared" ref="AJ157" si="284">IFERROR(AI157/AO157,"")</f>
        <v>0</v>
      </c>
      <c r="AK157" s="56">
        <f t="shared" ref="AK157" si="285">AT157</f>
        <v>0</v>
      </c>
      <c r="AL157" s="48">
        <f t="shared" ref="AL157" si="286">IFERROR(AK157/AP157,"")</f>
        <v>0</v>
      </c>
      <c r="AM157" s="32"/>
      <c r="AN157" s="101">
        <f t="shared" ref="AN157" si="287">COUNT(C154:AG154)</f>
        <v>28</v>
      </c>
      <c r="AO157" s="101">
        <f t="shared" ref="AO157" si="288">AN157-AH155</f>
        <v>28</v>
      </c>
      <c r="AP157" s="101">
        <f>SUM(AO$6:AO158)</f>
        <v>669</v>
      </c>
      <c r="AQ157" s="101">
        <f t="shared" ref="AQ157" si="289">COUNTIF(C158:AG158,"○")</f>
        <v>0</v>
      </c>
      <c r="AR157" s="101">
        <f>SUM(AQ$6:AQ158)</f>
        <v>0</v>
      </c>
      <c r="AS157" s="101">
        <f t="shared" ref="AS157" si="290">COUNTIF(C157:AG157,"○")</f>
        <v>0</v>
      </c>
      <c r="AT157" s="101">
        <f>SUM(AS$6:AS158)</f>
        <v>0</v>
      </c>
    </row>
    <row r="158" spans="1:46" ht="27.95" hidden="1" customHeight="1" outlineLevel="1" thickBot="1">
      <c r="A158" s="4"/>
      <c r="B158" s="38" t="s">
        <v>52</v>
      </c>
      <c r="C158" s="16"/>
      <c r="D158" s="16"/>
      <c r="E158" s="16"/>
      <c r="F158" s="18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24"/>
      <c r="AI158" s="57">
        <f t="shared" ref="AI158" si="291">AQ157</f>
        <v>0</v>
      </c>
      <c r="AJ158" s="46">
        <f t="shared" ref="AJ158" si="292">IFERROR(AI158/AO157,"")</f>
        <v>0</v>
      </c>
      <c r="AK158" s="56">
        <f t="shared" ref="AK158" si="293">AR157</f>
        <v>0</v>
      </c>
      <c r="AL158" s="48">
        <f t="shared" ref="AL158" si="294">IFERROR(AK158/AP157,"")</f>
        <v>0</v>
      </c>
      <c r="AM158" s="32"/>
      <c r="AN158" s="101"/>
      <c r="AO158" s="101"/>
      <c r="AP158" s="101"/>
      <c r="AQ158" s="101"/>
      <c r="AR158" s="101"/>
      <c r="AS158" s="101"/>
      <c r="AT158" s="101"/>
    </row>
    <row r="159" spans="1:46" ht="14.25" hidden="1" customHeight="1" outlineLevel="1" thickBot="1">
      <c r="AM159" s="32"/>
      <c r="AR159" s="8"/>
      <c r="AT159" s="8"/>
    </row>
    <row r="160" spans="1:46" ht="12" hidden="1" customHeight="1" outlineLevel="1">
      <c r="B160" s="13" t="s">
        <v>0</v>
      </c>
      <c r="C160" s="93">
        <f>DATE(YEAR(C153),MONTH(C153)+1,DAY(C153))</f>
        <v>46447</v>
      </c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5"/>
      <c r="AH160" s="120" t="s">
        <v>19</v>
      </c>
      <c r="AI160" s="98" t="s">
        <v>12</v>
      </c>
      <c r="AJ160" s="99"/>
      <c r="AK160" s="100" t="s">
        <v>11</v>
      </c>
      <c r="AL160" s="100"/>
      <c r="AM160" s="32"/>
      <c r="AN160" s="101" t="s">
        <v>17</v>
      </c>
      <c r="AO160" s="101" t="s">
        <v>20</v>
      </c>
      <c r="AP160" s="101" t="s">
        <v>21</v>
      </c>
      <c r="AQ160" s="101" t="s">
        <v>18</v>
      </c>
      <c r="AR160" s="101" t="s">
        <v>22</v>
      </c>
      <c r="AS160" s="101" t="s">
        <v>55</v>
      </c>
      <c r="AT160" s="101" t="s">
        <v>56</v>
      </c>
    </row>
    <row r="161" spans="1:46" ht="12" hidden="1" customHeight="1" outlineLevel="1">
      <c r="B161" s="14" t="s">
        <v>1</v>
      </c>
      <c r="C161" s="15">
        <f>+C160</f>
        <v>46447</v>
      </c>
      <c r="D161" s="15">
        <f>IF(C161="","",IF(MONTH(C161+1)-MONTH(C161)=0,C161+1,""))</f>
        <v>46448</v>
      </c>
      <c r="E161" s="15">
        <f t="shared" ref="E161:AG161" si="295">IF(D161="","",IF(MONTH(D161+1)-MONTH(D161)=0,D161+1,""))</f>
        <v>46449</v>
      </c>
      <c r="F161" s="21">
        <f t="shared" si="295"/>
        <v>46450</v>
      </c>
      <c r="G161" s="15">
        <f t="shared" si="295"/>
        <v>46451</v>
      </c>
      <c r="H161" s="15">
        <f t="shared" si="295"/>
        <v>46452</v>
      </c>
      <c r="I161" s="15">
        <f t="shared" si="295"/>
        <v>46453</v>
      </c>
      <c r="J161" s="15">
        <f t="shared" si="295"/>
        <v>46454</v>
      </c>
      <c r="K161" s="15">
        <f t="shared" si="295"/>
        <v>46455</v>
      </c>
      <c r="L161" s="15">
        <f t="shared" si="295"/>
        <v>46456</v>
      </c>
      <c r="M161" s="15">
        <f t="shared" si="295"/>
        <v>46457</v>
      </c>
      <c r="N161" s="15">
        <f t="shared" si="295"/>
        <v>46458</v>
      </c>
      <c r="O161" s="15">
        <f t="shared" si="295"/>
        <v>46459</v>
      </c>
      <c r="P161" s="15">
        <f t="shared" si="295"/>
        <v>46460</v>
      </c>
      <c r="Q161" s="15">
        <f t="shared" si="295"/>
        <v>46461</v>
      </c>
      <c r="R161" s="15">
        <f t="shared" si="295"/>
        <v>46462</v>
      </c>
      <c r="S161" s="15">
        <f t="shared" si="295"/>
        <v>46463</v>
      </c>
      <c r="T161" s="15">
        <f t="shared" si="295"/>
        <v>46464</v>
      </c>
      <c r="U161" s="15">
        <f t="shared" si="295"/>
        <v>46465</v>
      </c>
      <c r="V161" s="15">
        <f t="shared" si="295"/>
        <v>46466</v>
      </c>
      <c r="W161" s="15">
        <f t="shared" si="295"/>
        <v>46467</v>
      </c>
      <c r="X161" s="15">
        <f t="shared" si="295"/>
        <v>46468</v>
      </c>
      <c r="Y161" s="15">
        <f t="shared" si="295"/>
        <v>46469</v>
      </c>
      <c r="Z161" s="15">
        <f t="shared" si="295"/>
        <v>46470</v>
      </c>
      <c r="AA161" s="15">
        <f t="shared" si="295"/>
        <v>46471</v>
      </c>
      <c r="AB161" s="15">
        <f t="shared" si="295"/>
        <v>46472</v>
      </c>
      <c r="AC161" s="15">
        <f t="shared" si="295"/>
        <v>46473</v>
      </c>
      <c r="AD161" s="15">
        <f t="shared" si="295"/>
        <v>46474</v>
      </c>
      <c r="AE161" s="15">
        <f t="shared" si="295"/>
        <v>46475</v>
      </c>
      <c r="AF161" s="15">
        <f t="shared" si="295"/>
        <v>46476</v>
      </c>
      <c r="AG161" s="15">
        <f t="shared" si="295"/>
        <v>46477</v>
      </c>
      <c r="AH161" s="121"/>
      <c r="AI161" s="98"/>
      <c r="AJ161" s="99"/>
      <c r="AK161" s="100"/>
      <c r="AL161" s="100"/>
      <c r="AM161" s="32"/>
      <c r="AN161" s="101"/>
      <c r="AO161" s="101"/>
      <c r="AP161" s="101"/>
      <c r="AQ161" s="101"/>
      <c r="AR161" s="101"/>
      <c r="AS161" s="101"/>
      <c r="AT161" s="101"/>
    </row>
    <row r="162" spans="1:46" ht="12" hidden="1" customHeight="1" outlineLevel="1">
      <c r="B162" s="14" t="s">
        <v>2</v>
      </c>
      <c r="C162" s="52">
        <f>+C161</f>
        <v>46447</v>
      </c>
      <c r="D162" s="52">
        <f t="shared" ref="D162:AG162" si="296">+D161</f>
        <v>46448</v>
      </c>
      <c r="E162" s="52">
        <f t="shared" si="296"/>
        <v>46449</v>
      </c>
      <c r="F162" s="58">
        <f t="shared" si="296"/>
        <v>46450</v>
      </c>
      <c r="G162" s="52">
        <f t="shared" si="296"/>
        <v>46451</v>
      </c>
      <c r="H162" s="52">
        <f t="shared" si="296"/>
        <v>46452</v>
      </c>
      <c r="I162" s="52">
        <f t="shared" si="296"/>
        <v>46453</v>
      </c>
      <c r="J162" s="52">
        <f t="shared" si="296"/>
        <v>46454</v>
      </c>
      <c r="K162" s="52">
        <f t="shared" si="296"/>
        <v>46455</v>
      </c>
      <c r="L162" s="52">
        <f t="shared" si="296"/>
        <v>46456</v>
      </c>
      <c r="M162" s="52">
        <f t="shared" si="296"/>
        <v>46457</v>
      </c>
      <c r="N162" s="52">
        <f t="shared" si="296"/>
        <v>46458</v>
      </c>
      <c r="O162" s="52">
        <f t="shared" si="296"/>
        <v>46459</v>
      </c>
      <c r="P162" s="52">
        <f t="shared" si="296"/>
        <v>46460</v>
      </c>
      <c r="Q162" s="52">
        <f t="shared" si="296"/>
        <v>46461</v>
      </c>
      <c r="R162" s="52">
        <f t="shared" si="296"/>
        <v>46462</v>
      </c>
      <c r="S162" s="52">
        <f t="shared" si="296"/>
        <v>46463</v>
      </c>
      <c r="T162" s="52">
        <f t="shared" si="296"/>
        <v>46464</v>
      </c>
      <c r="U162" s="52">
        <f t="shared" si="296"/>
        <v>46465</v>
      </c>
      <c r="V162" s="52">
        <f t="shared" si="296"/>
        <v>46466</v>
      </c>
      <c r="W162" s="52">
        <f t="shared" si="296"/>
        <v>46467</v>
      </c>
      <c r="X162" s="52">
        <f t="shared" si="296"/>
        <v>46468</v>
      </c>
      <c r="Y162" s="52">
        <f t="shared" si="296"/>
        <v>46469</v>
      </c>
      <c r="Z162" s="52">
        <f t="shared" si="296"/>
        <v>46470</v>
      </c>
      <c r="AA162" s="52">
        <f t="shared" si="296"/>
        <v>46471</v>
      </c>
      <c r="AB162" s="52">
        <f t="shared" si="296"/>
        <v>46472</v>
      </c>
      <c r="AC162" s="52">
        <f t="shared" si="296"/>
        <v>46473</v>
      </c>
      <c r="AD162" s="52">
        <f t="shared" si="296"/>
        <v>46474</v>
      </c>
      <c r="AE162" s="52">
        <f t="shared" si="296"/>
        <v>46475</v>
      </c>
      <c r="AF162" s="52">
        <f t="shared" si="296"/>
        <v>46476</v>
      </c>
      <c r="AG162" s="52">
        <f t="shared" si="296"/>
        <v>46477</v>
      </c>
      <c r="AH162" s="122"/>
      <c r="AI162" s="111" t="s">
        <v>42</v>
      </c>
      <c r="AJ162" s="112" t="s">
        <v>13</v>
      </c>
      <c r="AK162" s="113" t="s">
        <v>42</v>
      </c>
      <c r="AL162" s="114" t="s">
        <v>14</v>
      </c>
      <c r="AM162" s="32"/>
      <c r="AN162" s="101"/>
      <c r="AO162" s="101"/>
      <c r="AP162" s="101"/>
      <c r="AQ162" s="101"/>
      <c r="AR162" s="101"/>
      <c r="AS162" s="101"/>
      <c r="AT162" s="101"/>
    </row>
    <row r="163" spans="1:46" ht="68.099999999999994" hidden="1" customHeight="1" outlineLevel="1">
      <c r="A163" s="3"/>
      <c r="B163" s="39" t="s">
        <v>3</v>
      </c>
      <c r="C163" s="69" t="str">
        <f>IFERROR(VLOOKUP(C161,定義!A:C,3,FALSE),"")</f>
        <v/>
      </c>
      <c r="D163" s="69" t="str">
        <f>IFERROR(VLOOKUP(D161,定義!A:C,3,FALSE),"")</f>
        <v/>
      </c>
      <c r="E163" s="69" t="str">
        <f>IFERROR(VLOOKUP(E161,定義!A:C,3,FALSE),"")</f>
        <v/>
      </c>
      <c r="F163" s="71" t="str">
        <f>IFERROR(VLOOKUP(F161,定義!A:C,3,FALSE),"")</f>
        <v/>
      </c>
      <c r="G163" s="69" t="str">
        <f>IFERROR(VLOOKUP(G161,定義!A:C,3,FALSE),"")</f>
        <v/>
      </c>
      <c r="H163" s="69" t="str">
        <f>IFERROR(VLOOKUP(H161,定義!A:C,3,FALSE),"")</f>
        <v/>
      </c>
      <c r="I163" s="69" t="str">
        <f>IFERROR(VLOOKUP(I161,定義!A:C,3,FALSE),"")</f>
        <v/>
      </c>
      <c r="J163" s="69" t="str">
        <f>IFERROR(VLOOKUP(J161,定義!A:C,3,FALSE),"")</f>
        <v/>
      </c>
      <c r="K163" s="69" t="str">
        <f>IFERROR(VLOOKUP(K161,定義!A:C,3,FALSE),"")</f>
        <v/>
      </c>
      <c r="L163" s="69" t="str">
        <f>IFERROR(VLOOKUP(L161,定義!A:C,3,FALSE),"")</f>
        <v/>
      </c>
      <c r="M163" s="69" t="str">
        <f>IFERROR(VLOOKUP(M161,定義!A:C,3,FALSE),"")</f>
        <v/>
      </c>
      <c r="N163" s="69" t="str">
        <f>IFERROR(VLOOKUP(N161,定義!A:C,3,FALSE),"")</f>
        <v/>
      </c>
      <c r="O163" s="69" t="str">
        <f>IFERROR(VLOOKUP(O161,定義!A:C,3,FALSE),"")</f>
        <v/>
      </c>
      <c r="P163" s="69" t="str">
        <f>IFERROR(VLOOKUP(P161,定義!A:C,3,FALSE),"")</f>
        <v/>
      </c>
      <c r="Q163" s="69" t="str">
        <f>IFERROR(VLOOKUP(Q161,定義!A:C,3,FALSE),"")</f>
        <v/>
      </c>
      <c r="R163" s="70" t="str">
        <f>IFERROR(VLOOKUP(R161,定義!A:C,3,FALSE),"")</f>
        <v/>
      </c>
      <c r="S163" s="69" t="str">
        <f>IFERROR(VLOOKUP(S161,定義!A:C,3,FALSE),"")</f>
        <v/>
      </c>
      <c r="T163" s="69" t="str">
        <f>IFERROR(VLOOKUP(T161,定義!A:C,3,FALSE),"")</f>
        <v/>
      </c>
      <c r="U163" s="69" t="str">
        <f>IFERROR(VLOOKUP(U161,定義!A:C,3,FALSE),"")</f>
        <v/>
      </c>
      <c r="V163" s="69" t="str">
        <f>IFERROR(VLOOKUP(V161,定義!A:C,3,FALSE),"")</f>
        <v/>
      </c>
      <c r="W163" s="69" t="str">
        <f>IFERROR(VLOOKUP(W161,定義!A:C,3,FALSE),"")</f>
        <v>春分の日</v>
      </c>
      <c r="X163" s="69" t="str">
        <f>IFERROR(VLOOKUP(X161,定義!A:C,3,FALSE),"")</f>
        <v>振替休日</v>
      </c>
      <c r="Y163" s="69" t="str">
        <f>IFERROR(VLOOKUP(Y161,定義!A:C,3,FALSE),"")</f>
        <v/>
      </c>
      <c r="Z163" s="69" t="str">
        <f>IFERROR(VLOOKUP(Z161,定義!A:C,3,FALSE),"")</f>
        <v/>
      </c>
      <c r="AA163" s="69" t="str">
        <f>IFERROR(VLOOKUP(AA161,定義!A:C,3,FALSE),"")</f>
        <v/>
      </c>
      <c r="AB163" s="69" t="str">
        <f>IFERROR(VLOOKUP(AB161,定義!A:C,3,FALSE),"")</f>
        <v/>
      </c>
      <c r="AC163" s="69" t="str">
        <f>IFERROR(VLOOKUP(AC161,定義!A:C,3,FALSE),"")</f>
        <v/>
      </c>
      <c r="AD163" s="69" t="str">
        <f>IFERROR(VLOOKUP(AD161,定義!A:C,3,FALSE),"")</f>
        <v/>
      </c>
      <c r="AE163" s="69" t="str">
        <f>IFERROR(VLOOKUP(AE161,定義!A:C,3,FALSE),"")</f>
        <v/>
      </c>
      <c r="AF163" s="69" t="str">
        <f>IFERROR(VLOOKUP(AF161,定義!A:C,3,FALSE),"")</f>
        <v/>
      </c>
      <c r="AG163" s="69" t="str">
        <f>IFERROR(VLOOKUP(AG161,定義!A:C,3,FALSE),"")</f>
        <v/>
      </c>
      <c r="AH163" s="122"/>
      <c r="AI163" s="111"/>
      <c r="AJ163" s="112"/>
      <c r="AK163" s="113"/>
      <c r="AL163" s="114"/>
      <c r="AM163" s="32"/>
      <c r="AN163" s="101"/>
      <c r="AO163" s="101"/>
      <c r="AP163" s="101"/>
      <c r="AQ163" s="101"/>
      <c r="AR163" s="101"/>
      <c r="AS163" s="101"/>
      <c r="AT163" s="101"/>
    </row>
    <row r="164" spans="1:46" ht="27.95" hidden="1" customHeight="1" outlineLevel="1">
      <c r="A164" s="3"/>
      <c r="B164" s="40" t="str">
        <f>IF($F$2="受注者希望型","－","休日
計画")</f>
        <v>休日
計画</v>
      </c>
      <c r="C164" s="34"/>
      <c r="D164" s="34"/>
      <c r="E164" s="34"/>
      <c r="F164" s="35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6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123"/>
      <c r="AI164" s="57">
        <f t="shared" ref="AI164" si="297">AS164</f>
        <v>0</v>
      </c>
      <c r="AJ164" s="46">
        <f t="shared" ref="AJ164" si="298">IFERROR(AI164/AO164,"")</f>
        <v>0</v>
      </c>
      <c r="AK164" s="56">
        <f t="shared" ref="AK164" si="299">AT164</f>
        <v>0</v>
      </c>
      <c r="AL164" s="48">
        <f t="shared" ref="AL164" si="300">IFERROR(AK164/AP164,"")</f>
        <v>0</v>
      </c>
      <c r="AM164" s="32"/>
      <c r="AN164" s="101">
        <f t="shared" ref="AN164" si="301">COUNT(C161:AG161)</f>
        <v>31</v>
      </c>
      <c r="AO164" s="101">
        <f t="shared" ref="AO164" si="302">AN164-AH162</f>
        <v>31</v>
      </c>
      <c r="AP164" s="101">
        <f>SUM(AO$6:AO165)</f>
        <v>700</v>
      </c>
      <c r="AQ164" s="101">
        <f t="shared" ref="AQ164" si="303">COUNTIF(C165:AG165,"○")</f>
        <v>0</v>
      </c>
      <c r="AR164" s="101">
        <f>SUM(AQ$6:AQ165)</f>
        <v>0</v>
      </c>
      <c r="AS164" s="101">
        <f t="shared" ref="AS164" si="304">COUNTIF(C164:AG164,"○")</f>
        <v>0</v>
      </c>
      <c r="AT164" s="101">
        <f>SUM(AS$6:AS165)</f>
        <v>0</v>
      </c>
    </row>
    <row r="165" spans="1:46" ht="27.95" hidden="1" customHeight="1" outlineLevel="1" thickBot="1">
      <c r="A165" s="4"/>
      <c r="B165" s="38" t="s">
        <v>52</v>
      </c>
      <c r="C165" s="16"/>
      <c r="D165" s="16"/>
      <c r="E165" s="16"/>
      <c r="F165" s="18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24"/>
      <c r="AI165" s="57">
        <f t="shared" ref="AI165" si="305">AQ164</f>
        <v>0</v>
      </c>
      <c r="AJ165" s="46">
        <f t="shared" ref="AJ165" si="306">IFERROR(AI165/AO164,"")</f>
        <v>0</v>
      </c>
      <c r="AK165" s="56">
        <f t="shared" ref="AK165" si="307">AR164</f>
        <v>0</v>
      </c>
      <c r="AL165" s="48">
        <f t="shared" ref="AL165" si="308">IFERROR(AK165/AP164,"")</f>
        <v>0</v>
      </c>
      <c r="AM165" s="32"/>
      <c r="AN165" s="101"/>
      <c r="AO165" s="101"/>
      <c r="AP165" s="101"/>
      <c r="AQ165" s="101"/>
      <c r="AR165" s="101"/>
      <c r="AS165" s="101"/>
      <c r="AT165" s="101"/>
    </row>
    <row r="166" spans="1:46" ht="14.25" hidden="1" customHeight="1" outlineLevel="1" thickBot="1">
      <c r="AM166" s="32"/>
      <c r="AR166" s="8"/>
      <c r="AT166" s="8"/>
    </row>
    <row r="167" spans="1:46" ht="12" hidden="1" customHeight="1" outlineLevel="1">
      <c r="B167" s="13" t="s">
        <v>0</v>
      </c>
      <c r="C167" s="93">
        <f>DATE(YEAR(C160),MONTH(C160)+1,DAY(C160))</f>
        <v>46478</v>
      </c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5"/>
      <c r="AH167" s="120" t="s">
        <v>19</v>
      </c>
      <c r="AI167" s="98" t="s">
        <v>12</v>
      </c>
      <c r="AJ167" s="99"/>
      <c r="AK167" s="100" t="s">
        <v>11</v>
      </c>
      <c r="AL167" s="100"/>
      <c r="AM167" s="32"/>
      <c r="AN167" s="101" t="s">
        <v>17</v>
      </c>
      <c r="AO167" s="101" t="s">
        <v>20</v>
      </c>
      <c r="AP167" s="101" t="s">
        <v>21</v>
      </c>
      <c r="AQ167" s="101" t="s">
        <v>18</v>
      </c>
      <c r="AR167" s="101" t="s">
        <v>22</v>
      </c>
      <c r="AS167" s="101" t="s">
        <v>55</v>
      </c>
      <c r="AT167" s="101" t="s">
        <v>56</v>
      </c>
    </row>
    <row r="168" spans="1:46" ht="12" hidden="1" customHeight="1" outlineLevel="1">
      <c r="B168" s="14" t="s">
        <v>1</v>
      </c>
      <c r="C168" s="15">
        <f>+C167</f>
        <v>46478</v>
      </c>
      <c r="D168" s="15">
        <f>IF(C168="","",IF(MONTH(C168+1)-MONTH(C168)=0,C168+1,""))</f>
        <v>46479</v>
      </c>
      <c r="E168" s="15">
        <f t="shared" ref="E168:AG168" si="309">IF(D168="","",IF(MONTH(D168+1)-MONTH(D168)=0,D168+1,""))</f>
        <v>46480</v>
      </c>
      <c r="F168" s="21">
        <f t="shared" si="309"/>
        <v>46481</v>
      </c>
      <c r="G168" s="15">
        <f t="shared" si="309"/>
        <v>46482</v>
      </c>
      <c r="H168" s="15">
        <f t="shared" si="309"/>
        <v>46483</v>
      </c>
      <c r="I168" s="15">
        <f t="shared" si="309"/>
        <v>46484</v>
      </c>
      <c r="J168" s="15">
        <f t="shared" si="309"/>
        <v>46485</v>
      </c>
      <c r="K168" s="15">
        <f t="shared" si="309"/>
        <v>46486</v>
      </c>
      <c r="L168" s="15">
        <f t="shared" si="309"/>
        <v>46487</v>
      </c>
      <c r="M168" s="15">
        <f t="shared" si="309"/>
        <v>46488</v>
      </c>
      <c r="N168" s="15">
        <f t="shared" si="309"/>
        <v>46489</v>
      </c>
      <c r="O168" s="15">
        <f t="shared" si="309"/>
        <v>46490</v>
      </c>
      <c r="P168" s="15">
        <f t="shared" si="309"/>
        <v>46491</v>
      </c>
      <c r="Q168" s="15">
        <f t="shared" si="309"/>
        <v>46492</v>
      </c>
      <c r="R168" s="15">
        <f t="shared" si="309"/>
        <v>46493</v>
      </c>
      <c r="S168" s="15">
        <f t="shared" si="309"/>
        <v>46494</v>
      </c>
      <c r="T168" s="15">
        <f t="shared" si="309"/>
        <v>46495</v>
      </c>
      <c r="U168" s="15">
        <f t="shared" si="309"/>
        <v>46496</v>
      </c>
      <c r="V168" s="15">
        <f t="shared" si="309"/>
        <v>46497</v>
      </c>
      <c r="W168" s="15">
        <f t="shared" si="309"/>
        <v>46498</v>
      </c>
      <c r="X168" s="15">
        <f t="shared" si="309"/>
        <v>46499</v>
      </c>
      <c r="Y168" s="15">
        <f t="shared" si="309"/>
        <v>46500</v>
      </c>
      <c r="Z168" s="15">
        <f t="shared" si="309"/>
        <v>46501</v>
      </c>
      <c r="AA168" s="15">
        <f t="shared" si="309"/>
        <v>46502</v>
      </c>
      <c r="AB168" s="15">
        <f t="shared" si="309"/>
        <v>46503</v>
      </c>
      <c r="AC168" s="15">
        <f t="shared" si="309"/>
        <v>46504</v>
      </c>
      <c r="AD168" s="15">
        <f t="shared" si="309"/>
        <v>46505</v>
      </c>
      <c r="AE168" s="15">
        <f t="shared" si="309"/>
        <v>46506</v>
      </c>
      <c r="AF168" s="15">
        <f t="shared" si="309"/>
        <v>46507</v>
      </c>
      <c r="AG168" s="15" t="str">
        <f t="shared" si="309"/>
        <v/>
      </c>
      <c r="AH168" s="121"/>
      <c r="AI168" s="98"/>
      <c r="AJ168" s="99"/>
      <c r="AK168" s="100"/>
      <c r="AL168" s="100"/>
      <c r="AM168" s="32"/>
      <c r="AN168" s="101"/>
      <c r="AO168" s="101"/>
      <c r="AP168" s="101"/>
      <c r="AQ168" s="101"/>
      <c r="AR168" s="101"/>
      <c r="AS168" s="101"/>
      <c r="AT168" s="101"/>
    </row>
    <row r="169" spans="1:46" ht="12" hidden="1" customHeight="1" outlineLevel="1">
      <c r="B169" s="14" t="s">
        <v>2</v>
      </c>
      <c r="C169" s="52">
        <f>+C168</f>
        <v>46478</v>
      </c>
      <c r="D169" s="52">
        <f t="shared" ref="D169:AG169" si="310">+D168</f>
        <v>46479</v>
      </c>
      <c r="E169" s="52">
        <f t="shared" si="310"/>
        <v>46480</v>
      </c>
      <c r="F169" s="58">
        <f t="shared" si="310"/>
        <v>46481</v>
      </c>
      <c r="G169" s="52">
        <f t="shared" si="310"/>
        <v>46482</v>
      </c>
      <c r="H169" s="52">
        <f t="shared" si="310"/>
        <v>46483</v>
      </c>
      <c r="I169" s="52">
        <f t="shared" si="310"/>
        <v>46484</v>
      </c>
      <c r="J169" s="52">
        <f t="shared" si="310"/>
        <v>46485</v>
      </c>
      <c r="K169" s="52">
        <f t="shared" si="310"/>
        <v>46486</v>
      </c>
      <c r="L169" s="52">
        <f t="shared" si="310"/>
        <v>46487</v>
      </c>
      <c r="M169" s="52">
        <f t="shared" si="310"/>
        <v>46488</v>
      </c>
      <c r="N169" s="52">
        <f t="shared" si="310"/>
        <v>46489</v>
      </c>
      <c r="O169" s="52">
        <f t="shared" si="310"/>
        <v>46490</v>
      </c>
      <c r="P169" s="52">
        <f t="shared" si="310"/>
        <v>46491</v>
      </c>
      <c r="Q169" s="52">
        <f t="shared" si="310"/>
        <v>46492</v>
      </c>
      <c r="R169" s="52">
        <f t="shared" si="310"/>
        <v>46493</v>
      </c>
      <c r="S169" s="52">
        <f t="shared" si="310"/>
        <v>46494</v>
      </c>
      <c r="T169" s="52">
        <f t="shared" si="310"/>
        <v>46495</v>
      </c>
      <c r="U169" s="52">
        <f t="shared" si="310"/>
        <v>46496</v>
      </c>
      <c r="V169" s="52">
        <f t="shared" si="310"/>
        <v>46497</v>
      </c>
      <c r="W169" s="52">
        <f t="shared" si="310"/>
        <v>46498</v>
      </c>
      <c r="X169" s="52">
        <f t="shared" si="310"/>
        <v>46499</v>
      </c>
      <c r="Y169" s="52">
        <f t="shared" si="310"/>
        <v>46500</v>
      </c>
      <c r="Z169" s="52">
        <f t="shared" si="310"/>
        <v>46501</v>
      </c>
      <c r="AA169" s="52">
        <f t="shared" si="310"/>
        <v>46502</v>
      </c>
      <c r="AB169" s="52">
        <f t="shared" si="310"/>
        <v>46503</v>
      </c>
      <c r="AC169" s="52">
        <f t="shared" si="310"/>
        <v>46504</v>
      </c>
      <c r="AD169" s="52">
        <f t="shared" si="310"/>
        <v>46505</v>
      </c>
      <c r="AE169" s="52">
        <f t="shared" si="310"/>
        <v>46506</v>
      </c>
      <c r="AF169" s="52">
        <f t="shared" si="310"/>
        <v>46507</v>
      </c>
      <c r="AG169" s="52" t="str">
        <f t="shared" si="310"/>
        <v/>
      </c>
      <c r="AH169" s="122"/>
      <c r="AI169" s="111" t="s">
        <v>42</v>
      </c>
      <c r="AJ169" s="112" t="s">
        <v>13</v>
      </c>
      <c r="AK169" s="113" t="s">
        <v>42</v>
      </c>
      <c r="AL169" s="114" t="s">
        <v>14</v>
      </c>
      <c r="AM169" s="32"/>
      <c r="AN169" s="101"/>
      <c r="AO169" s="101"/>
      <c r="AP169" s="101"/>
      <c r="AQ169" s="101"/>
      <c r="AR169" s="101"/>
      <c r="AS169" s="101"/>
      <c r="AT169" s="101"/>
    </row>
    <row r="170" spans="1:46" ht="68.099999999999994" hidden="1" customHeight="1" outlineLevel="1">
      <c r="A170" s="3"/>
      <c r="B170" s="39" t="s">
        <v>3</v>
      </c>
      <c r="C170" s="69" t="str">
        <f>IFERROR(VLOOKUP(C168,定義!A:C,3,FALSE),"")</f>
        <v/>
      </c>
      <c r="D170" s="69" t="str">
        <f>IFERROR(VLOOKUP(D168,定義!A:C,3,FALSE),"")</f>
        <v/>
      </c>
      <c r="E170" s="69" t="str">
        <f>IFERROR(VLOOKUP(E168,定義!A:C,3,FALSE),"")</f>
        <v/>
      </c>
      <c r="F170" s="71" t="str">
        <f>IFERROR(VLOOKUP(F168,定義!A:C,3,FALSE),"")</f>
        <v/>
      </c>
      <c r="G170" s="69" t="str">
        <f>IFERROR(VLOOKUP(G168,定義!A:C,3,FALSE),"")</f>
        <v/>
      </c>
      <c r="H170" s="69" t="str">
        <f>IFERROR(VLOOKUP(H168,定義!A:C,3,FALSE),"")</f>
        <v/>
      </c>
      <c r="I170" s="69" t="str">
        <f>IFERROR(VLOOKUP(I168,定義!A:C,3,FALSE),"")</f>
        <v/>
      </c>
      <c r="J170" s="69" t="str">
        <f>IFERROR(VLOOKUP(J168,定義!A:C,3,FALSE),"")</f>
        <v/>
      </c>
      <c r="K170" s="69" t="str">
        <f>IFERROR(VLOOKUP(K168,定義!A:C,3,FALSE),"")</f>
        <v/>
      </c>
      <c r="L170" s="69" t="str">
        <f>IFERROR(VLOOKUP(L168,定義!A:C,3,FALSE),"")</f>
        <v/>
      </c>
      <c r="M170" s="69" t="str">
        <f>IFERROR(VLOOKUP(M168,定義!A:C,3,FALSE),"")</f>
        <v/>
      </c>
      <c r="N170" s="69" t="str">
        <f>IFERROR(VLOOKUP(N168,定義!A:C,3,FALSE),"")</f>
        <v/>
      </c>
      <c r="O170" s="69" t="str">
        <f>IFERROR(VLOOKUP(O168,定義!A:C,3,FALSE),"")</f>
        <v/>
      </c>
      <c r="P170" s="69" t="str">
        <f>IFERROR(VLOOKUP(P168,定義!A:C,3,FALSE),"")</f>
        <v/>
      </c>
      <c r="Q170" s="69" t="str">
        <f>IFERROR(VLOOKUP(Q168,定義!A:C,3,FALSE),"")</f>
        <v/>
      </c>
      <c r="R170" s="70" t="str">
        <f>IFERROR(VLOOKUP(R168,定義!A:C,3,FALSE),"")</f>
        <v/>
      </c>
      <c r="S170" s="69" t="str">
        <f>IFERROR(VLOOKUP(S168,定義!A:C,3,FALSE),"")</f>
        <v/>
      </c>
      <c r="T170" s="69" t="str">
        <f>IFERROR(VLOOKUP(T168,定義!A:C,3,FALSE),"")</f>
        <v/>
      </c>
      <c r="U170" s="69" t="str">
        <f>IFERROR(VLOOKUP(U168,定義!A:C,3,FALSE),"")</f>
        <v/>
      </c>
      <c r="V170" s="69" t="str">
        <f>IFERROR(VLOOKUP(V168,定義!A:C,3,FALSE),"")</f>
        <v/>
      </c>
      <c r="W170" s="69" t="str">
        <f>IFERROR(VLOOKUP(W168,定義!A:C,3,FALSE),"")</f>
        <v/>
      </c>
      <c r="X170" s="69" t="str">
        <f>IFERROR(VLOOKUP(X168,定義!A:C,3,FALSE),"")</f>
        <v/>
      </c>
      <c r="Y170" s="69" t="str">
        <f>IFERROR(VLOOKUP(Y168,定義!A:C,3,FALSE),"")</f>
        <v/>
      </c>
      <c r="Z170" s="69" t="str">
        <f>IFERROR(VLOOKUP(Z168,定義!A:C,3,FALSE),"")</f>
        <v/>
      </c>
      <c r="AA170" s="69" t="str">
        <f>IFERROR(VLOOKUP(AA168,定義!A:C,3,FALSE),"")</f>
        <v/>
      </c>
      <c r="AB170" s="69" t="str">
        <f>IFERROR(VLOOKUP(AB168,定義!A:C,3,FALSE),"")</f>
        <v/>
      </c>
      <c r="AC170" s="69" t="str">
        <f>IFERROR(VLOOKUP(AC168,定義!A:C,3,FALSE),"")</f>
        <v/>
      </c>
      <c r="AD170" s="69" t="str">
        <f>IFERROR(VLOOKUP(AD168,定義!A:C,3,FALSE),"")</f>
        <v/>
      </c>
      <c r="AE170" s="69" t="str">
        <f>IFERROR(VLOOKUP(AE168,定義!A:C,3,FALSE),"")</f>
        <v>昭和の日</v>
      </c>
      <c r="AF170" s="69" t="str">
        <f>IFERROR(VLOOKUP(AF168,定義!A:C,3,FALSE),"")</f>
        <v/>
      </c>
      <c r="AG170" s="69" t="str">
        <f>IFERROR(VLOOKUP(AG168,定義!A:C,3,FALSE),"")</f>
        <v/>
      </c>
      <c r="AH170" s="122"/>
      <c r="AI170" s="111"/>
      <c r="AJ170" s="112"/>
      <c r="AK170" s="113"/>
      <c r="AL170" s="114"/>
      <c r="AM170" s="32"/>
      <c r="AN170" s="101"/>
      <c r="AO170" s="101"/>
      <c r="AP170" s="101"/>
      <c r="AQ170" s="101"/>
      <c r="AR170" s="101"/>
      <c r="AS170" s="101"/>
      <c r="AT170" s="101"/>
    </row>
    <row r="171" spans="1:46" ht="27.95" hidden="1" customHeight="1" outlineLevel="1">
      <c r="A171" s="3"/>
      <c r="B171" s="40" t="str">
        <f>IF($F$2="受注者希望型","－","休日
計画")</f>
        <v>休日
計画</v>
      </c>
      <c r="C171" s="34"/>
      <c r="D171" s="34"/>
      <c r="E171" s="34"/>
      <c r="F171" s="35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6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123"/>
      <c r="AI171" s="57">
        <f t="shared" ref="AI171" si="311">AS171</f>
        <v>0</v>
      </c>
      <c r="AJ171" s="46">
        <f t="shared" ref="AJ171" si="312">IFERROR(AI171/AO171,"")</f>
        <v>0</v>
      </c>
      <c r="AK171" s="56">
        <f t="shared" ref="AK171" si="313">AT171</f>
        <v>0</v>
      </c>
      <c r="AL171" s="48">
        <f t="shared" ref="AL171" si="314">IFERROR(AK171/AP171,"")</f>
        <v>0</v>
      </c>
      <c r="AM171" s="32"/>
      <c r="AN171" s="101">
        <f t="shared" ref="AN171" si="315">COUNT(C168:AG168)</f>
        <v>30</v>
      </c>
      <c r="AO171" s="101">
        <f t="shared" ref="AO171" si="316">AN171-AH169</f>
        <v>30</v>
      </c>
      <c r="AP171" s="101">
        <f>SUM(AO$6:AO172)</f>
        <v>730</v>
      </c>
      <c r="AQ171" s="101">
        <f t="shared" ref="AQ171" si="317">COUNTIF(C172:AG172,"○")</f>
        <v>0</v>
      </c>
      <c r="AR171" s="101">
        <f>SUM(AQ$6:AQ172)</f>
        <v>0</v>
      </c>
      <c r="AS171" s="101">
        <f t="shared" ref="AS171" si="318">COUNTIF(C171:AG171,"○")</f>
        <v>0</v>
      </c>
      <c r="AT171" s="101">
        <f>SUM(AS$6:AS172)</f>
        <v>0</v>
      </c>
    </row>
    <row r="172" spans="1:46" ht="27.95" hidden="1" customHeight="1" outlineLevel="1" thickBot="1">
      <c r="A172" s="4"/>
      <c r="B172" s="38" t="s">
        <v>52</v>
      </c>
      <c r="C172" s="16"/>
      <c r="D172" s="16"/>
      <c r="E172" s="16"/>
      <c r="F172" s="18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24"/>
      <c r="AI172" s="57">
        <f t="shared" ref="AI172" si="319">AQ171</f>
        <v>0</v>
      </c>
      <c r="AJ172" s="46">
        <f t="shared" ref="AJ172" si="320">IFERROR(AI172/AO171,"")</f>
        <v>0</v>
      </c>
      <c r="AK172" s="56">
        <f t="shared" ref="AK172" si="321">AR171</f>
        <v>0</v>
      </c>
      <c r="AL172" s="48">
        <f t="shared" ref="AL172" si="322">IFERROR(AK172/AP171,"")</f>
        <v>0</v>
      </c>
      <c r="AM172" s="32"/>
      <c r="AN172" s="101"/>
      <c r="AO172" s="101"/>
      <c r="AP172" s="101"/>
      <c r="AQ172" s="101"/>
      <c r="AR172" s="101"/>
      <c r="AS172" s="101"/>
      <c r="AT172" s="101"/>
    </row>
    <row r="173" spans="1:46" ht="14.25" hidden="1" customHeight="1" outlineLevel="1" thickBot="1">
      <c r="AM173" s="32"/>
      <c r="AR173" s="8"/>
      <c r="AT173" s="8"/>
    </row>
    <row r="174" spans="1:46" ht="12" hidden="1" customHeight="1" outlineLevel="1">
      <c r="B174" s="13" t="s">
        <v>0</v>
      </c>
      <c r="C174" s="93">
        <f>DATE(YEAR(C167),MONTH(C167)+1,DAY(C167))</f>
        <v>46508</v>
      </c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5"/>
      <c r="AH174" s="120" t="s">
        <v>19</v>
      </c>
      <c r="AI174" s="98" t="s">
        <v>12</v>
      </c>
      <c r="AJ174" s="99"/>
      <c r="AK174" s="100" t="s">
        <v>11</v>
      </c>
      <c r="AL174" s="100"/>
      <c r="AM174" s="32"/>
      <c r="AN174" s="101" t="s">
        <v>17</v>
      </c>
      <c r="AO174" s="101" t="s">
        <v>20</v>
      </c>
      <c r="AP174" s="101" t="s">
        <v>21</v>
      </c>
      <c r="AQ174" s="101" t="s">
        <v>18</v>
      </c>
      <c r="AR174" s="101" t="s">
        <v>22</v>
      </c>
      <c r="AS174" s="101" t="s">
        <v>55</v>
      </c>
      <c r="AT174" s="101" t="s">
        <v>56</v>
      </c>
    </row>
    <row r="175" spans="1:46" ht="12" hidden="1" customHeight="1" outlineLevel="1">
      <c r="B175" s="14" t="s">
        <v>1</v>
      </c>
      <c r="C175" s="15">
        <f>+C174</f>
        <v>46508</v>
      </c>
      <c r="D175" s="15">
        <f>IF(C175="","",IF(MONTH(C175+1)-MONTH(C175)=0,C175+1,""))</f>
        <v>46509</v>
      </c>
      <c r="E175" s="15">
        <f t="shared" ref="E175:AG175" si="323">IF(D175="","",IF(MONTH(D175+1)-MONTH(D175)=0,D175+1,""))</f>
        <v>46510</v>
      </c>
      <c r="F175" s="21">
        <f t="shared" si="323"/>
        <v>46511</v>
      </c>
      <c r="G175" s="15">
        <f t="shared" si="323"/>
        <v>46512</v>
      </c>
      <c r="H175" s="15">
        <f t="shared" si="323"/>
        <v>46513</v>
      </c>
      <c r="I175" s="15">
        <f t="shared" si="323"/>
        <v>46514</v>
      </c>
      <c r="J175" s="15">
        <f t="shared" si="323"/>
        <v>46515</v>
      </c>
      <c r="K175" s="15">
        <f t="shared" si="323"/>
        <v>46516</v>
      </c>
      <c r="L175" s="15">
        <f t="shared" si="323"/>
        <v>46517</v>
      </c>
      <c r="M175" s="15">
        <f t="shared" si="323"/>
        <v>46518</v>
      </c>
      <c r="N175" s="15">
        <f t="shared" si="323"/>
        <v>46519</v>
      </c>
      <c r="O175" s="15">
        <f t="shared" si="323"/>
        <v>46520</v>
      </c>
      <c r="P175" s="15">
        <f t="shared" si="323"/>
        <v>46521</v>
      </c>
      <c r="Q175" s="15">
        <f t="shared" si="323"/>
        <v>46522</v>
      </c>
      <c r="R175" s="15">
        <f t="shared" si="323"/>
        <v>46523</v>
      </c>
      <c r="S175" s="15">
        <f t="shared" si="323"/>
        <v>46524</v>
      </c>
      <c r="T175" s="15">
        <f t="shared" si="323"/>
        <v>46525</v>
      </c>
      <c r="U175" s="15">
        <f t="shared" si="323"/>
        <v>46526</v>
      </c>
      <c r="V175" s="15">
        <f t="shared" si="323"/>
        <v>46527</v>
      </c>
      <c r="W175" s="15">
        <f t="shared" si="323"/>
        <v>46528</v>
      </c>
      <c r="X175" s="15">
        <f t="shared" si="323"/>
        <v>46529</v>
      </c>
      <c r="Y175" s="15">
        <f t="shared" si="323"/>
        <v>46530</v>
      </c>
      <c r="Z175" s="15">
        <f t="shared" si="323"/>
        <v>46531</v>
      </c>
      <c r="AA175" s="15">
        <f t="shared" si="323"/>
        <v>46532</v>
      </c>
      <c r="AB175" s="15">
        <f t="shared" si="323"/>
        <v>46533</v>
      </c>
      <c r="AC175" s="15">
        <f t="shared" si="323"/>
        <v>46534</v>
      </c>
      <c r="AD175" s="15">
        <f t="shared" si="323"/>
        <v>46535</v>
      </c>
      <c r="AE175" s="15">
        <f t="shared" si="323"/>
        <v>46536</v>
      </c>
      <c r="AF175" s="15">
        <f t="shared" si="323"/>
        <v>46537</v>
      </c>
      <c r="AG175" s="15">
        <f t="shared" si="323"/>
        <v>46538</v>
      </c>
      <c r="AH175" s="121"/>
      <c r="AI175" s="98"/>
      <c r="AJ175" s="99"/>
      <c r="AK175" s="100"/>
      <c r="AL175" s="100"/>
      <c r="AM175" s="32"/>
      <c r="AN175" s="101"/>
      <c r="AO175" s="101"/>
      <c r="AP175" s="101"/>
      <c r="AQ175" s="101"/>
      <c r="AR175" s="101"/>
      <c r="AS175" s="101"/>
      <c r="AT175" s="101"/>
    </row>
    <row r="176" spans="1:46" ht="12" hidden="1" customHeight="1" outlineLevel="1">
      <c r="B176" s="14" t="s">
        <v>2</v>
      </c>
      <c r="C176" s="52">
        <f>+C175</f>
        <v>46508</v>
      </c>
      <c r="D176" s="52">
        <f t="shared" ref="D176:AG176" si="324">+D175</f>
        <v>46509</v>
      </c>
      <c r="E176" s="52">
        <f t="shared" si="324"/>
        <v>46510</v>
      </c>
      <c r="F176" s="58">
        <f t="shared" si="324"/>
        <v>46511</v>
      </c>
      <c r="G176" s="52">
        <f t="shared" si="324"/>
        <v>46512</v>
      </c>
      <c r="H176" s="52">
        <f t="shared" si="324"/>
        <v>46513</v>
      </c>
      <c r="I176" s="52">
        <f t="shared" si="324"/>
        <v>46514</v>
      </c>
      <c r="J176" s="52">
        <f t="shared" si="324"/>
        <v>46515</v>
      </c>
      <c r="K176" s="52">
        <f t="shared" si="324"/>
        <v>46516</v>
      </c>
      <c r="L176" s="52">
        <f t="shared" si="324"/>
        <v>46517</v>
      </c>
      <c r="M176" s="52">
        <f t="shared" si="324"/>
        <v>46518</v>
      </c>
      <c r="N176" s="52">
        <f t="shared" si="324"/>
        <v>46519</v>
      </c>
      <c r="O176" s="52">
        <f t="shared" si="324"/>
        <v>46520</v>
      </c>
      <c r="P176" s="52">
        <f t="shared" si="324"/>
        <v>46521</v>
      </c>
      <c r="Q176" s="52">
        <f t="shared" si="324"/>
        <v>46522</v>
      </c>
      <c r="R176" s="52">
        <f t="shared" si="324"/>
        <v>46523</v>
      </c>
      <c r="S176" s="52">
        <f t="shared" si="324"/>
        <v>46524</v>
      </c>
      <c r="T176" s="52">
        <f t="shared" si="324"/>
        <v>46525</v>
      </c>
      <c r="U176" s="52">
        <f t="shared" si="324"/>
        <v>46526</v>
      </c>
      <c r="V176" s="52">
        <f t="shared" si="324"/>
        <v>46527</v>
      </c>
      <c r="W176" s="52">
        <f t="shared" si="324"/>
        <v>46528</v>
      </c>
      <c r="X176" s="52">
        <f t="shared" si="324"/>
        <v>46529</v>
      </c>
      <c r="Y176" s="52">
        <f t="shared" si="324"/>
        <v>46530</v>
      </c>
      <c r="Z176" s="52">
        <f t="shared" si="324"/>
        <v>46531</v>
      </c>
      <c r="AA176" s="52">
        <f t="shared" si="324"/>
        <v>46532</v>
      </c>
      <c r="AB176" s="52">
        <f t="shared" si="324"/>
        <v>46533</v>
      </c>
      <c r="AC176" s="52">
        <f t="shared" si="324"/>
        <v>46534</v>
      </c>
      <c r="AD176" s="52">
        <f t="shared" si="324"/>
        <v>46535</v>
      </c>
      <c r="AE176" s="52">
        <f t="shared" si="324"/>
        <v>46536</v>
      </c>
      <c r="AF176" s="52">
        <f t="shared" si="324"/>
        <v>46537</v>
      </c>
      <c r="AG176" s="52">
        <f t="shared" si="324"/>
        <v>46538</v>
      </c>
      <c r="AH176" s="122"/>
      <c r="AI176" s="111" t="s">
        <v>42</v>
      </c>
      <c r="AJ176" s="112" t="s">
        <v>13</v>
      </c>
      <c r="AK176" s="113" t="s">
        <v>42</v>
      </c>
      <c r="AL176" s="114" t="s">
        <v>14</v>
      </c>
      <c r="AM176" s="32"/>
      <c r="AN176" s="101"/>
      <c r="AO176" s="101"/>
      <c r="AP176" s="101"/>
      <c r="AQ176" s="101"/>
      <c r="AR176" s="101"/>
      <c r="AS176" s="101"/>
      <c r="AT176" s="101"/>
    </row>
    <row r="177" spans="1:46" ht="68.099999999999994" hidden="1" customHeight="1" outlineLevel="1">
      <c r="A177" s="3"/>
      <c r="B177" s="39" t="s">
        <v>3</v>
      </c>
      <c r="C177" s="69" t="str">
        <f>IFERROR(VLOOKUP(C175,定義!A:C,3,FALSE),"")</f>
        <v/>
      </c>
      <c r="D177" s="69" t="str">
        <f>IFERROR(VLOOKUP(D175,定義!A:C,3,FALSE),"")</f>
        <v/>
      </c>
      <c r="E177" s="69" t="str">
        <f>IFERROR(VLOOKUP(E175,定義!A:C,3,FALSE),"")</f>
        <v>憲法記念日</v>
      </c>
      <c r="F177" s="71" t="str">
        <f>IFERROR(VLOOKUP(F175,定義!A:C,3,FALSE),"")</f>
        <v>みどりの日</v>
      </c>
      <c r="G177" s="69" t="str">
        <f>IFERROR(VLOOKUP(G175,定義!A:C,3,FALSE),"")</f>
        <v>こどもの日</v>
      </c>
      <c r="H177" s="69" t="str">
        <f>IFERROR(VLOOKUP(H175,定義!A:C,3,FALSE),"")</f>
        <v/>
      </c>
      <c r="I177" s="69" t="str">
        <f>IFERROR(VLOOKUP(I175,定義!A:C,3,FALSE),"")</f>
        <v/>
      </c>
      <c r="J177" s="69" t="str">
        <f>IFERROR(VLOOKUP(J175,定義!A:C,3,FALSE),"")</f>
        <v/>
      </c>
      <c r="K177" s="69" t="str">
        <f>IFERROR(VLOOKUP(K175,定義!A:C,3,FALSE),"")</f>
        <v/>
      </c>
      <c r="L177" s="69" t="str">
        <f>IFERROR(VLOOKUP(L175,定義!A:C,3,FALSE),"")</f>
        <v/>
      </c>
      <c r="M177" s="69" t="str">
        <f>IFERROR(VLOOKUP(M175,定義!A:C,3,FALSE),"")</f>
        <v/>
      </c>
      <c r="N177" s="69" t="str">
        <f>IFERROR(VLOOKUP(N175,定義!A:C,3,FALSE),"")</f>
        <v/>
      </c>
      <c r="O177" s="69" t="str">
        <f>IFERROR(VLOOKUP(O175,定義!A:C,3,FALSE),"")</f>
        <v/>
      </c>
      <c r="P177" s="69" t="str">
        <f>IFERROR(VLOOKUP(P175,定義!A:C,3,FALSE),"")</f>
        <v/>
      </c>
      <c r="Q177" s="69" t="str">
        <f>IFERROR(VLOOKUP(Q175,定義!A:C,3,FALSE),"")</f>
        <v/>
      </c>
      <c r="R177" s="70" t="str">
        <f>IFERROR(VLOOKUP(R175,定義!A:C,3,FALSE),"")</f>
        <v/>
      </c>
      <c r="S177" s="69" t="str">
        <f>IFERROR(VLOOKUP(S175,定義!A:C,3,FALSE),"")</f>
        <v/>
      </c>
      <c r="T177" s="69" t="str">
        <f>IFERROR(VLOOKUP(T175,定義!A:C,3,FALSE),"")</f>
        <v/>
      </c>
      <c r="U177" s="69" t="str">
        <f>IFERROR(VLOOKUP(U175,定義!A:C,3,FALSE),"")</f>
        <v/>
      </c>
      <c r="V177" s="69" t="str">
        <f>IFERROR(VLOOKUP(V175,定義!A:C,3,FALSE),"")</f>
        <v/>
      </c>
      <c r="W177" s="69" t="str">
        <f>IFERROR(VLOOKUP(W175,定義!A:C,3,FALSE),"")</f>
        <v/>
      </c>
      <c r="X177" s="69" t="str">
        <f>IFERROR(VLOOKUP(X175,定義!A:C,3,FALSE),"")</f>
        <v/>
      </c>
      <c r="Y177" s="69" t="str">
        <f>IFERROR(VLOOKUP(Y175,定義!A:C,3,FALSE),"")</f>
        <v/>
      </c>
      <c r="Z177" s="69" t="str">
        <f>IFERROR(VLOOKUP(Z175,定義!A:C,3,FALSE),"")</f>
        <v/>
      </c>
      <c r="AA177" s="69" t="str">
        <f>IFERROR(VLOOKUP(AA175,定義!A:C,3,FALSE),"")</f>
        <v/>
      </c>
      <c r="AB177" s="69" t="str">
        <f>IFERROR(VLOOKUP(AB175,定義!A:C,3,FALSE),"")</f>
        <v/>
      </c>
      <c r="AC177" s="69" t="str">
        <f>IFERROR(VLOOKUP(AC175,定義!A:C,3,FALSE),"")</f>
        <v/>
      </c>
      <c r="AD177" s="69" t="str">
        <f>IFERROR(VLOOKUP(AD175,定義!A:C,3,FALSE),"")</f>
        <v/>
      </c>
      <c r="AE177" s="69" t="str">
        <f>IFERROR(VLOOKUP(AE175,定義!A:C,3,FALSE),"")</f>
        <v/>
      </c>
      <c r="AF177" s="69" t="str">
        <f>IFERROR(VLOOKUP(AF175,定義!A:C,3,FALSE),"")</f>
        <v/>
      </c>
      <c r="AG177" s="69" t="str">
        <f>IFERROR(VLOOKUP(AG175,定義!A:C,3,FALSE),"")</f>
        <v/>
      </c>
      <c r="AH177" s="122"/>
      <c r="AI177" s="111"/>
      <c r="AJ177" s="112"/>
      <c r="AK177" s="113"/>
      <c r="AL177" s="114"/>
      <c r="AM177" s="32"/>
      <c r="AN177" s="101"/>
      <c r="AO177" s="101"/>
      <c r="AP177" s="101"/>
      <c r="AQ177" s="101"/>
      <c r="AR177" s="101"/>
      <c r="AS177" s="101"/>
      <c r="AT177" s="101"/>
    </row>
    <row r="178" spans="1:46" ht="27.95" hidden="1" customHeight="1" outlineLevel="1">
      <c r="A178" s="3"/>
      <c r="B178" s="40" t="str">
        <f>IF($F$2="受注者希望型","－","休日
計画")</f>
        <v>休日
計画</v>
      </c>
      <c r="C178" s="34"/>
      <c r="D178" s="34"/>
      <c r="E178" s="34"/>
      <c r="F178" s="35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6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123"/>
      <c r="AI178" s="57">
        <f t="shared" ref="AI178" si="325">AS178</f>
        <v>0</v>
      </c>
      <c r="AJ178" s="46">
        <f t="shared" ref="AJ178" si="326">IFERROR(AI178/AO178,"")</f>
        <v>0</v>
      </c>
      <c r="AK178" s="56">
        <f t="shared" ref="AK178" si="327">AT178</f>
        <v>0</v>
      </c>
      <c r="AL178" s="48">
        <f t="shared" ref="AL178" si="328">IFERROR(AK178/AP178,"")</f>
        <v>0</v>
      </c>
      <c r="AM178" s="32"/>
      <c r="AN178" s="101">
        <f t="shared" ref="AN178" si="329">COUNT(C175:AG175)</f>
        <v>31</v>
      </c>
      <c r="AO178" s="101">
        <f t="shared" ref="AO178" si="330">AN178-AH176</f>
        <v>31</v>
      </c>
      <c r="AP178" s="101">
        <f>SUM(AO$6:AO179)</f>
        <v>761</v>
      </c>
      <c r="AQ178" s="101">
        <f t="shared" ref="AQ178" si="331">COUNTIF(C179:AG179,"○")</f>
        <v>0</v>
      </c>
      <c r="AR178" s="101">
        <f>SUM(AQ$6:AQ179)</f>
        <v>0</v>
      </c>
      <c r="AS178" s="101">
        <f t="shared" ref="AS178" si="332">COUNTIF(C178:AG178,"○")</f>
        <v>0</v>
      </c>
      <c r="AT178" s="101">
        <f>SUM(AS$6:AS179)</f>
        <v>0</v>
      </c>
    </row>
    <row r="179" spans="1:46" ht="27.95" hidden="1" customHeight="1" outlineLevel="1" thickBot="1">
      <c r="A179" s="4"/>
      <c r="B179" s="38" t="s">
        <v>52</v>
      </c>
      <c r="C179" s="16"/>
      <c r="D179" s="16"/>
      <c r="E179" s="16"/>
      <c r="F179" s="18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24"/>
      <c r="AI179" s="57">
        <f t="shared" ref="AI179" si="333">AQ178</f>
        <v>0</v>
      </c>
      <c r="AJ179" s="46">
        <f t="shared" ref="AJ179" si="334">IFERROR(AI179/AO178,"")</f>
        <v>0</v>
      </c>
      <c r="AK179" s="56">
        <f t="shared" ref="AK179" si="335">AR178</f>
        <v>0</v>
      </c>
      <c r="AL179" s="48">
        <f t="shared" ref="AL179" si="336">IFERROR(AK179/AP178,"")</f>
        <v>0</v>
      </c>
      <c r="AM179" s="32"/>
      <c r="AN179" s="101"/>
      <c r="AO179" s="101"/>
      <c r="AP179" s="101"/>
      <c r="AQ179" s="101"/>
      <c r="AR179" s="101"/>
      <c r="AS179" s="101"/>
      <c r="AT179" s="101"/>
    </row>
    <row r="180" spans="1:46" ht="14.25" hidden="1" customHeight="1" outlineLevel="1" thickBot="1">
      <c r="AM180" s="32"/>
      <c r="AR180" s="8"/>
      <c r="AT180" s="8"/>
    </row>
    <row r="181" spans="1:46" ht="12" hidden="1" customHeight="1" outlineLevel="1">
      <c r="B181" s="13" t="s">
        <v>0</v>
      </c>
      <c r="C181" s="93">
        <f>DATE(YEAR(C174),MONTH(C174)+1,DAY(C174))</f>
        <v>46539</v>
      </c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5"/>
      <c r="AH181" s="120" t="s">
        <v>19</v>
      </c>
      <c r="AI181" s="98" t="s">
        <v>12</v>
      </c>
      <c r="AJ181" s="99"/>
      <c r="AK181" s="100" t="s">
        <v>11</v>
      </c>
      <c r="AL181" s="100"/>
      <c r="AM181" s="32"/>
      <c r="AN181" s="101" t="s">
        <v>17</v>
      </c>
      <c r="AO181" s="101" t="s">
        <v>20</v>
      </c>
      <c r="AP181" s="101" t="s">
        <v>21</v>
      </c>
      <c r="AQ181" s="101" t="s">
        <v>18</v>
      </c>
      <c r="AR181" s="101" t="s">
        <v>22</v>
      </c>
      <c r="AS181" s="101" t="s">
        <v>55</v>
      </c>
      <c r="AT181" s="101" t="s">
        <v>56</v>
      </c>
    </row>
    <row r="182" spans="1:46" ht="12" hidden="1" customHeight="1" outlineLevel="1">
      <c r="B182" s="14" t="s">
        <v>1</v>
      </c>
      <c r="C182" s="15">
        <f>+C181</f>
        <v>46539</v>
      </c>
      <c r="D182" s="15">
        <f>IF(C182="","",IF(MONTH(C182+1)-MONTH(C182)=0,C182+1,""))</f>
        <v>46540</v>
      </c>
      <c r="E182" s="15">
        <f t="shared" ref="E182:AG182" si="337">IF(D182="","",IF(MONTH(D182+1)-MONTH(D182)=0,D182+1,""))</f>
        <v>46541</v>
      </c>
      <c r="F182" s="21">
        <f t="shared" si="337"/>
        <v>46542</v>
      </c>
      <c r="G182" s="15">
        <f t="shared" si="337"/>
        <v>46543</v>
      </c>
      <c r="H182" s="15">
        <f t="shared" si="337"/>
        <v>46544</v>
      </c>
      <c r="I182" s="15">
        <f t="shared" si="337"/>
        <v>46545</v>
      </c>
      <c r="J182" s="15">
        <f t="shared" si="337"/>
        <v>46546</v>
      </c>
      <c r="K182" s="15">
        <f t="shared" si="337"/>
        <v>46547</v>
      </c>
      <c r="L182" s="15">
        <f t="shared" si="337"/>
        <v>46548</v>
      </c>
      <c r="M182" s="15">
        <f t="shared" si="337"/>
        <v>46549</v>
      </c>
      <c r="N182" s="15">
        <f t="shared" si="337"/>
        <v>46550</v>
      </c>
      <c r="O182" s="15">
        <f t="shared" si="337"/>
        <v>46551</v>
      </c>
      <c r="P182" s="15">
        <f t="shared" si="337"/>
        <v>46552</v>
      </c>
      <c r="Q182" s="15">
        <f t="shared" si="337"/>
        <v>46553</v>
      </c>
      <c r="R182" s="15">
        <f t="shared" si="337"/>
        <v>46554</v>
      </c>
      <c r="S182" s="15">
        <f t="shared" si="337"/>
        <v>46555</v>
      </c>
      <c r="T182" s="15">
        <f t="shared" si="337"/>
        <v>46556</v>
      </c>
      <c r="U182" s="15">
        <f t="shared" si="337"/>
        <v>46557</v>
      </c>
      <c r="V182" s="15">
        <f t="shared" si="337"/>
        <v>46558</v>
      </c>
      <c r="W182" s="15">
        <f t="shared" si="337"/>
        <v>46559</v>
      </c>
      <c r="X182" s="15">
        <f t="shared" si="337"/>
        <v>46560</v>
      </c>
      <c r="Y182" s="15">
        <f t="shared" si="337"/>
        <v>46561</v>
      </c>
      <c r="Z182" s="15">
        <f t="shared" si="337"/>
        <v>46562</v>
      </c>
      <c r="AA182" s="15">
        <f t="shared" si="337"/>
        <v>46563</v>
      </c>
      <c r="AB182" s="15">
        <f t="shared" si="337"/>
        <v>46564</v>
      </c>
      <c r="AC182" s="15">
        <f t="shared" si="337"/>
        <v>46565</v>
      </c>
      <c r="AD182" s="15">
        <f t="shared" si="337"/>
        <v>46566</v>
      </c>
      <c r="AE182" s="15">
        <f t="shared" si="337"/>
        <v>46567</v>
      </c>
      <c r="AF182" s="15">
        <f t="shared" si="337"/>
        <v>46568</v>
      </c>
      <c r="AG182" s="15" t="str">
        <f t="shared" si="337"/>
        <v/>
      </c>
      <c r="AH182" s="121"/>
      <c r="AI182" s="98"/>
      <c r="AJ182" s="99"/>
      <c r="AK182" s="100"/>
      <c r="AL182" s="100"/>
      <c r="AM182" s="32"/>
      <c r="AN182" s="101"/>
      <c r="AO182" s="101"/>
      <c r="AP182" s="101"/>
      <c r="AQ182" s="101"/>
      <c r="AR182" s="101"/>
      <c r="AS182" s="101"/>
      <c r="AT182" s="101"/>
    </row>
    <row r="183" spans="1:46" ht="12" hidden="1" customHeight="1" outlineLevel="1">
      <c r="B183" s="14" t="s">
        <v>2</v>
      </c>
      <c r="C183" s="52">
        <f>+C182</f>
        <v>46539</v>
      </c>
      <c r="D183" s="52">
        <f t="shared" ref="D183:AG183" si="338">+D182</f>
        <v>46540</v>
      </c>
      <c r="E183" s="52">
        <f t="shared" si="338"/>
        <v>46541</v>
      </c>
      <c r="F183" s="58">
        <f t="shared" si="338"/>
        <v>46542</v>
      </c>
      <c r="G183" s="52">
        <f t="shared" si="338"/>
        <v>46543</v>
      </c>
      <c r="H183" s="52">
        <f t="shared" si="338"/>
        <v>46544</v>
      </c>
      <c r="I183" s="52">
        <f t="shared" si="338"/>
        <v>46545</v>
      </c>
      <c r="J183" s="52">
        <f t="shared" si="338"/>
        <v>46546</v>
      </c>
      <c r="K183" s="52">
        <f t="shared" si="338"/>
        <v>46547</v>
      </c>
      <c r="L183" s="52">
        <f t="shared" si="338"/>
        <v>46548</v>
      </c>
      <c r="M183" s="52">
        <f t="shared" si="338"/>
        <v>46549</v>
      </c>
      <c r="N183" s="52">
        <f t="shared" si="338"/>
        <v>46550</v>
      </c>
      <c r="O183" s="52">
        <f t="shared" si="338"/>
        <v>46551</v>
      </c>
      <c r="P183" s="52">
        <f t="shared" si="338"/>
        <v>46552</v>
      </c>
      <c r="Q183" s="52">
        <f t="shared" si="338"/>
        <v>46553</v>
      </c>
      <c r="R183" s="52">
        <f t="shared" si="338"/>
        <v>46554</v>
      </c>
      <c r="S183" s="52">
        <f t="shared" si="338"/>
        <v>46555</v>
      </c>
      <c r="T183" s="52">
        <f t="shared" si="338"/>
        <v>46556</v>
      </c>
      <c r="U183" s="52">
        <f t="shared" si="338"/>
        <v>46557</v>
      </c>
      <c r="V183" s="52">
        <f t="shared" si="338"/>
        <v>46558</v>
      </c>
      <c r="W183" s="52">
        <f t="shared" si="338"/>
        <v>46559</v>
      </c>
      <c r="X183" s="52">
        <f t="shared" si="338"/>
        <v>46560</v>
      </c>
      <c r="Y183" s="52">
        <f t="shared" si="338"/>
        <v>46561</v>
      </c>
      <c r="Z183" s="52">
        <f t="shared" si="338"/>
        <v>46562</v>
      </c>
      <c r="AA183" s="52">
        <f t="shared" si="338"/>
        <v>46563</v>
      </c>
      <c r="AB183" s="52">
        <f t="shared" si="338"/>
        <v>46564</v>
      </c>
      <c r="AC183" s="52">
        <f t="shared" si="338"/>
        <v>46565</v>
      </c>
      <c r="AD183" s="52">
        <f t="shared" si="338"/>
        <v>46566</v>
      </c>
      <c r="AE183" s="52">
        <f t="shared" si="338"/>
        <v>46567</v>
      </c>
      <c r="AF183" s="52">
        <f t="shared" si="338"/>
        <v>46568</v>
      </c>
      <c r="AG183" s="52" t="str">
        <f t="shared" si="338"/>
        <v/>
      </c>
      <c r="AH183" s="122"/>
      <c r="AI183" s="111" t="s">
        <v>42</v>
      </c>
      <c r="AJ183" s="112" t="s">
        <v>13</v>
      </c>
      <c r="AK183" s="113" t="s">
        <v>42</v>
      </c>
      <c r="AL183" s="114" t="s">
        <v>14</v>
      </c>
      <c r="AM183" s="32"/>
      <c r="AN183" s="101"/>
      <c r="AO183" s="101"/>
      <c r="AP183" s="101"/>
      <c r="AQ183" s="101"/>
      <c r="AR183" s="101"/>
      <c r="AS183" s="101"/>
      <c r="AT183" s="101"/>
    </row>
    <row r="184" spans="1:46" ht="68.099999999999994" hidden="1" customHeight="1" outlineLevel="1">
      <c r="A184" s="3"/>
      <c r="B184" s="39" t="s">
        <v>3</v>
      </c>
      <c r="C184" s="69" t="str">
        <f>IFERROR(VLOOKUP(C182,定義!A:C,3,FALSE),"")</f>
        <v/>
      </c>
      <c r="D184" s="69" t="str">
        <f>IFERROR(VLOOKUP(D182,定義!A:C,3,FALSE),"")</f>
        <v/>
      </c>
      <c r="E184" s="69" t="str">
        <f>IFERROR(VLOOKUP(E182,定義!A:C,3,FALSE),"")</f>
        <v/>
      </c>
      <c r="F184" s="71" t="str">
        <f>IFERROR(VLOOKUP(F182,定義!A:C,3,FALSE),"")</f>
        <v/>
      </c>
      <c r="G184" s="69" t="str">
        <f>IFERROR(VLOOKUP(G182,定義!A:C,3,FALSE),"")</f>
        <v/>
      </c>
      <c r="H184" s="69" t="str">
        <f>IFERROR(VLOOKUP(H182,定義!A:C,3,FALSE),"")</f>
        <v/>
      </c>
      <c r="I184" s="69" t="str">
        <f>IFERROR(VLOOKUP(I182,定義!A:C,3,FALSE),"")</f>
        <v/>
      </c>
      <c r="J184" s="69" t="str">
        <f>IFERROR(VLOOKUP(J182,定義!A:C,3,FALSE),"")</f>
        <v/>
      </c>
      <c r="K184" s="69" t="str">
        <f>IFERROR(VLOOKUP(K182,定義!A:C,3,FALSE),"")</f>
        <v/>
      </c>
      <c r="L184" s="69" t="str">
        <f>IFERROR(VLOOKUP(L182,定義!A:C,3,FALSE),"")</f>
        <v/>
      </c>
      <c r="M184" s="69" t="str">
        <f>IFERROR(VLOOKUP(M182,定義!A:C,3,FALSE),"")</f>
        <v/>
      </c>
      <c r="N184" s="69" t="str">
        <f>IFERROR(VLOOKUP(N182,定義!A:C,3,FALSE),"")</f>
        <v/>
      </c>
      <c r="O184" s="69" t="str">
        <f>IFERROR(VLOOKUP(O182,定義!A:C,3,FALSE),"")</f>
        <v/>
      </c>
      <c r="P184" s="69" t="str">
        <f>IFERROR(VLOOKUP(P182,定義!A:C,3,FALSE),"")</f>
        <v/>
      </c>
      <c r="Q184" s="69" t="str">
        <f>IFERROR(VLOOKUP(Q182,定義!A:C,3,FALSE),"")</f>
        <v/>
      </c>
      <c r="R184" s="70" t="str">
        <f>IFERROR(VLOOKUP(R182,定義!A:C,3,FALSE),"")</f>
        <v/>
      </c>
      <c r="S184" s="69" t="str">
        <f>IFERROR(VLOOKUP(S182,定義!A:C,3,FALSE),"")</f>
        <v/>
      </c>
      <c r="T184" s="69" t="str">
        <f>IFERROR(VLOOKUP(T182,定義!A:C,3,FALSE),"")</f>
        <v/>
      </c>
      <c r="U184" s="69" t="str">
        <f>IFERROR(VLOOKUP(U182,定義!A:C,3,FALSE),"")</f>
        <v/>
      </c>
      <c r="V184" s="69" t="str">
        <f>IFERROR(VLOOKUP(V182,定義!A:C,3,FALSE),"")</f>
        <v/>
      </c>
      <c r="W184" s="69" t="str">
        <f>IFERROR(VLOOKUP(W182,定義!A:C,3,FALSE),"")</f>
        <v/>
      </c>
      <c r="X184" s="69" t="str">
        <f>IFERROR(VLOOKUP(X182,定義!A:C,3,FALSE),"")</f>
        <v/>
      </c>
      <c r="Y184" s="69" t="str">
        <f>IFERROR(VLOOKUP(Y182,定義!A:C,3,FALSE),"")</f>
        <v/>
      </c>
      <c r="Z184" s="69" t="str">
        <f>IFERROR(VLOOKUP(Z182,定義!A:C,3,FALSE),"")</f>
        <v/>
      </c>
      <c r="AA184" s="69" t="str">
        <f>IFERROR(VLOOKUP(AA182,定義!A:C,3,FALSE),"")</f>
        <v/>
      </c>
      <c r="AB184" s="69" t="str">
        <f>IFERROR(VLOOKUP(AB182,定義!A:C,3,FALSE),"")</f>
        <v/>
      </c>
      <c r="AC184" s="69" t="str">
        <f>IFERROR(VLOOKUP(AC182,定義!A:C,3,FALSE),"")</f>
        <v/>
      </c>
      <c r="AD184" s="69" t="str">
        <f>IFERROR(VLOOKUP(AD182,定義!A:C,3,FALSE),"")</f>
        <v/>
      </c>
      <c r="AE184" s="69" t="str">
        <f>IFERROR(VLOOKUP(AE182,定義!A:C,3,FALSE),"")</f>
        <v/>
      </c>
      <c r="AF184" s="69" t="str">
        <f>IFERROR(VLOOKUP(AF182,定義!A:C,3,FALSE),"")</f>
        <v/>
      </c>
      <c r="AG184" s="69" t="str">
        <f>IFERROR(VLOOKUP(AG182,定義!A:C,3,FALSE),"")</f>
        <v/>
      </c>
      <c r="AH184" s="122"/>
      <c r="AI184" s="111"/>
      <c r="AJ184" s="112"/>
      <c r="AK184" s="113"/>
      <c r="AL184" s="114"/>
      <c r="AM184" s="32"/>
      <c r="AN184" s="101"/>
      <c r="AO184" s="101"/>
      <c r="AP184" s="101"/>
      <c r="AQ184" s="101"/>
      <c r="AR184" s="101"/>
      <c r="AS184" s="101"/>
      <c r="AT184" s="101"/>
    </row>
    <row r="185" spans="1:46" ht="27.95" hidden="1" customHeight="1" outlineLevel="1">
      <c r="A185" s="3"/>
      <c r="B185" s="40" t="str">
        <f>IF($F$2="受注者希望型","－","休日
計画")</f>
        <v>休日
計画</v>
      </c>
      <c r="C185" s="34"/>
      <c r="D185" s="34"/>
      <c r="E185" s="34"/>
      <c r="F185" s="35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6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123"/>
      <c r="AI185" s="57">
        <f t="shared" ref="AI185" si="339">AS185</f>
        <v>0</v>
      </c>
      <c r="AJ185" s="46">
        <f t="shared" ref="AJ185" si="340">IFERROR(AI185/AO185,"")</f>
        <v>0</v>
      </c>
      <c r="AK185" s="56">
        <f t="shared" ref="AK185" si="341">AT185</f>
        <v>0</v>
      </c>
      <c r="AL185" s="48">
        <f t="shared" ref="AL185" si="342">IFERROR(AK185/AP185,"")</f>
        <v>0</v>
      </c>
      <c r="AM185" s="32"/>
      <c r="AN185" s="101">
        <f t="shared" ref="AN185" si="343">COUNT(C182:AG182)</f>
        <v>30</v>
      </c>
      <c r="AO185" s="101">
        <f t="shared" ref="AO185" si="344">AN185-AH183</f>
        <v>30</v>
      </c>
      <c r="AP185" s="101">
        <f>SUM(AO$6:AO186)</f>
        <v>791</v>
      </c>
      <c r="AQ185" s="101">
        <f t="shared" ref="AQ185" si="345">COUNTIF(C186:AG186,"○")</f>
        <v>0</v>
      </c>
      <c r="AR185" s="101">
        <f>SUM(AQ$6:AQ186)</f>
        <v>0</v>
      </c>
      <c r="AS185" s="101">
        <f t="shared" ref="AS185" si="346">COUNTIF(C185:AG185,"○")</f>
        <v>0</v>
      </c>
      <c r="AT185" s="101">
        <f>SUM(AS$6:AS186)</f>
        <v>0</v>
      </c>
    </row>
    <row r="186" spans="1:46" ht="27.95" hidden="1" customHeight="1" outlineLevel="1" thickBot="1">
      <c r="A186" s="4"/>
      <c r="B186" s="38" t="s">
        <v>52</v>
      </c>
      <c r="C186" s="16"/>
      <c r="D186" s="16"/>
      <c r="E186" s="16"/>
      <c r="F186" s="18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24"/>
      <c r="AI186" s="57">
        <f t="shared" ref="AI186" si="347">AQ185</f>
        <v>0</v>
      </c>
      <c r="AJ186" s="46">
        <f t="shared" ref="AJ186" si="348">IFERROR(AI186/AO185,"")</f>
        <v>0</v>
      </c>
      <c r="AK186" s="56">
        <f t="shared" ref="AK186" si="349">AR185</f>
        <v>0</v>
      </c>
      <c r="AL186" s="48">
        <f t="shared" ref="AL186" si="350">IFERROR(AK186/AP185,"")</f>
        <v>0</v>
      </c>
      <c r="AM186" s="32"/>
      <c r="AN186" s="101"/>
      <c r="AO186" s="101"/>
      <c r="AP186" s="101"/>
      <c r="AQ186" s="101"/>
      <c r="AR186" s="101"/>
      <c r="AS186" s="101"/>
      <c r="AT186" s="101"/>
    </row>
    <row r="187" spans="1:46" ht="14.25" hidden="1" customHeight="1" outlineLevel="1" thickBot="1">
      <c r="AM187" s="32"/>
      <c r="AR187" s="8"/>
      <c r="AT187" s="8"/>
    </row>
    <row r="188" spans="1:46" ht="12" hidden="1" customHeight="1" outlineLevel="1">
      <c r="B188" s="13" t="s">
        <v>0</v>
      </c>
      <c r="C188" s="93">
        <f>DATE(YEAR(C181),MONTH(C181)+1,DAY(C181))</f>
        <v>46569</v>
      </c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5"/>
      <c r="AH188" s="120" t="s">
        <v>19</v>
      </c>
      <c r="AI188" s="98" t="s">
        <v>12</v>
      </c>
      <c r="AJ188" s="99"/>
      <c r="AK188" s="100" t="s">
        <v>11</v>
      </c>
      <c r="AL188" s="100"/>
      <c r="AM188" s="32"/>
      <c r="AN188" s="101" t="s">
        <v>17</v>
      </c>
      <c r="AO188" s="101" t="s">
        <v>20</v>
      </c>
      <c r="AP188" s="101" t="s">
        <v>21</v>
      </c>
      <c r="AQ188" s="101" t="s">
        <v>18</v>
      </c>
      <c r="AR188" s="101" t="s">
        <v>22</v>
      </c>
      <c r="AS188" s="101" t="s">
        <v>55</v>
      </c>
      <c r="AT188" s="101" t="s">
        <v>56</v>
      </c>
    </row>
    <row r="189" spans="1:46" ht="12" hidden="1" customHeight="1" outlineLevel="1">
      <c r="B189" s="14" t="s">
        <v>1</v>
      </c>
      <c r="C189" s="15">
        <f>+C188</f>
        <v>46569</v>
      </c>
      <c r="D189" s="15">
        <f>IF(C189="","",IF(MONTH(C189+1)-MONTH(C189)=0,C189+1,""))</f>
        <v>46570</v>
      </c>
      <c r="E189" s="15">
        <f t="shared" ref="E189:AG189" si="351">IF(D189="","",IF(MONTH(D189+1)-MONTH(D189)=0,D189+1,""))</f>
        <v>46571</v>
      </c>
      <c r="F189" s="21">
        <f t="shared" si="351"/>
        <v>46572</v>
      </c>
      <c r="G189" s="15">
        <f t="shared" si="351"/>
        <v>46573</v>
      </c>
      <c r="H189" s="15">
        <f t="shared" si="351"/>
        <v>46574</v>
      </c>
      <c r="I189" s="15">
        <f t="shared" si="351"/>
        <v>46575</v>
      </c>
      <c r="J189" s="15">
        <f t="shared" si="351"/>
        <v>46576</v>
      </c>
      <c r="K189" s="15">
        <f t="shared" si="351"/>
        <v>46577</v>
      </c>
      <c r="L189" s="15">
        <f t="shared" si="351"/>
        <v>46578</v>
      </c>
      <c r="M189" s="15">
        <f t="shared" si="351"/>
        <v>46579</v>
      </c>
      <c r="N189" s="15">
        <f t="shared" si="351"/>
        <v>46580</v>
      </c>
      <c r="O189" s="15">
        <f t="shared" si="351"/>
        <v>46581</v>
      </c>
      <c r="P189" s="15">
        <f t="shared" si="351"/>
        <v>46582</v>
      </c>
      <c r="Q189" s="15">
        <f t="shared" si="351"/>
        <v>46583</v>
      </c>
      <c r="R189" s="15">
        <f t="shared" si="351"/>
        <v>46584</v>
      </c>
      <c r="S189" s="15">
        <f t="shared" si="351"/>
        <v>46585</v>
      </c>
      <c r="T189" s="15">
        <f t="shared" si="351"/>
        <v>46586</v>
      </c>
      <c r="U189" s="15">
        <f t="shared" si="351"/>
        <v>46587</v>
      </c>
      <c r="V189" s="15">
        <f t="shared" si="351"/>
        <v>46588</v>
      </c>
      <c r="W189" s="15">
        <f t="shared" si="351"/>
        <v>46589</v>
      </c>
      <c r="X189" s="15">
        <f t="shared" si="351"/>
        <v>46590</v>
      </c>
      <c r="Y189" s="15">
        <f t="shared" si="351"/>
        <v>46591</v>
      </c>
      <c r="Z189" s="15">
        <f t="shared" si="351"/>
        <v>46592</v>
      </c>
      <c r="AA189" s="15">
        <f t="shared" si="351"/>
        <v>46593</v>
      </c>
      <c r="AB189" s="15">
        <f t="shared" si="351"/>
        <v>46594</v>
      </c>
      <c r="AC189" s="15">
        <f t="shared" si="351"/>
        <v>46595</v>
      </c>
      <c r="AD189" s="15">
        <f t="shared" si="351"/>
        <v>46596</v>
      </c>
      <c r="AE189" s="15">
        <f t="shared" si="351"/>
        <v>46597</v>
      </c>
      <c r="AF189" s="15">
        <f t="shared" si="351"/>
        <v>46598</v>
      </c>
      <c r="AG189" s="15">
        <f t="shared" si="351"/>
        <v>46599</v>
      </c>
      <c r="AH189" s="121"/>
      <c r="AI189" s="98"/>
      <c r="AJ189" s="99"/>
      <c r="AK189" s="100"/>
      <c r="AL189" s="100"/>
      <c r="AM189" s="32"/>
      <c r="AN189" s="101"/>
      <c r="AO189" s="101"/>
      <c r="AP189" s="101"/>
      <c r="AQ189" s="101"/>
      <c r="AR189" s="101"/>
      <c r="AS189" s="101"/>
      <c r="AT189" s="101"/>
    </row>
    <row r="190" spans="1:46" ht="12" hidden="1" customHeight="1" outlineLevel="1">
      <c r="B190" s="14" t="s">
        <v>2</v>
      </c>
      <c r="C190" s="52">
        <f>+C189</f>
        <v>46569</v>
      </c>
      <c r="D190" s="52">
        <f t="shared" ref="D190:AG190" si="352">+D189</f>
        <v>46570</v>
      </c>
      <c r="E190" s="52">
        <f t="shared" si="352"/>
        <v>46571</v>
      </c>
      <c r="F190" s="58">
        <f t="shared" si="352"/>
        <v>46572</v>
      </c>
      <c r="G190" s="52">
        <f t="shared" si="352"/>
        <v>46573</v>
      </c>
      <c r="H190" s="52">
        <f t="shared" si="352"/>
        <v>46574</v>
      </c>
      <c r="I190" s="52">
        <f t="shared" si="352"/>
        <v>46575</v>
      </c>
      <c r="J190" s="52">
        <f t="shared" si="352"/>
        <v>46576</v>
      </c>
      <c r="K190" s="52">
        <f t="shared" si="352"/>
        <v>46577</v>
      </c>
      <c r="L190" s="52">
        <f t="shared" si="352"/>
        <v>46578</v>
      </c>
      <c r="M190" s="52">
        <f t="shared" si="352"/>
        <v>46579</v>
      </c>
      <c r="N190" s="52">
        <f t="shared" si="352"/>
        <v>46580</v>
      </c>
      <c r="O190" s="52">
        <f t="shared" si="352"/>
        <v>46581</v>
      </c>
      <c r="P190" s="52">
        <f t="shared" si="352"/>
        <v>46582</v>
      </c>
      <c r="Q190" s="52">
        <f t="shared" si="352"/>
        <v>46583</v>
      </c>
      <c r="R190" s="52">
        <f t="shared" si="352"/>
        <v>46584</v>
      </c>
      <c r="S190" s="52">
        <f t="shared" si="352"/>
        <v>46585</v>
      </c>
      <c r="T190" s="52">
        <f t="shared" si="352"/>
        <v>46586</v>
      </c>
      <c r="U190" s="52">
        <f t="shared" si="352"/>
        <v>46587</v>
      </c>
      <c r="V190" s="52">
        <f t="shared" si="352"/>
        <v>46588</v>
      </c>
      <c r="W190" s="52">
        <f t="shared" si="352"/>
        <v>46589</v>
      </c>
      <c r="X190" s="52">
        <f t="shared" si="352"/>
        <v>46590</v>
      </c>
      <c r="Y190" s="52">
        <f t="shared" si="352"/>
        <v>46591</v>
      </c>
      <c r="Z190" s="52">
        <f t="shared" si="352"/>
        <v>46592</v>
      </c>
      <c r="AA190" s="52">
        <f t="shared" si="352"/>
        <v>46593</v>
      </c>
      <c r="AB190" s="52">
        <f t="shared" si="352"/>
        <v>46594</v>
      </c>
      <c r="AC190" s="52">
        <f t="shared" si="352"/>
        <v>46595</v>
      </c>
      <c r="AD190" s="52">
        <f t="shared" si="352"/>
        <v>46596</v>
      </c>
      <c r="AE190" s="52">
        <f t="shared" si="352"/>
        <v>46597</v>
      </c>
      <c r="AF190" s="52">
        <f t="shared" si="352"/>
        <v>46598</v>
      </c>
      <c r="AG190" s="52">
        <f t="shared" si="352"/>
        <v>46599</v>
      </c>
      <c r="AH190" s="122"/>
      <c r="AI190" s="111" t="s">
        <v>42</v>
      </c>
      <c r="AJ190" s="112" t="s">
        <v>13</v>
      </c>
      <c r="AK190" s="113" t="s">
        <v>42</v>
      </c>
      <c r="AL190" s="114" t="s">
        <v>14</v>
      </c>
      <c r="AM190" s="32"/>
      <c r="AN190" s="101"/>
      <c r="AO190" s="101"/>
      <c r="AP190" s="101"/>
      <c r="AQ190" s="101"/>
      <c r="AR190" s="101"/>
      <c r="AS190" s="101"/>
      <c r="AT190" s="101"/>
    </row>
    <row r="191" spans="1:46" ht="68.099999999999994" hidden="1" customHeight="1" outlineLevel="1">
      <c r="A191" s="3"/>
      <c r="B191" s="39" t="s">
        <v>3</v>
      </c>
      <c r="C191" s="69" t="str">
        <f>IFERROR(VLOOKUP(C189,定義!A:C,3,FALSE),"")</f>
        <v/>
      </c>
      <c r="D191" s="69" t="str">
        <f>IFERROR(VLOOKUP(D189,定義!A:C,3,FALSE),"")</f>
        <v/>
      </c>
      <c r="E191" s="69" t="str">
        <f>IFERROR(VLOOKUP(E189,定義!A:C,3,FALSE),"")</f>
        <v/>
      </c>
      <c r="F191" s="71" t="str">
        <f>IFERROR(VLOOKUP(F189,定義!A:C,3,FALSE),"")</f>
        <v/>
      </c>
      <c r="G191" s="69" t="str">
        <f>IFERROR(VLOOKUP(G189,定義!A:C,3,FALSE),"")</f>
        <v/>
      </c>
      <c r="H191" s="69" t="str">
        <f>IFERROR(VLOOKUP(H189,定義!A:C,3,FALSE),"")</f>
        <v/>
      </c>
      <c r="I191" s="69" t="str">
        <f>IFERROR(VLOOKUP(I189,定義!A:C,3,FALSE),"")</f>
        <v/>
      </c>
      <c r="J191" s="69" t="str">
        <f>IFERROR(VLOOKUP(J189,定義!A:C,3,FALSE),"")</f>
        <v/>
      </c>
      <c r="K191" s="69" t="str">
        <f>IFERROR(VLOOKUP(K189,定義!A:C,3,FALSE),"")</f>
        <v/>
      </c>
      <c r="L191" s="69" t="str">
        <f>IFERROR(VLOOKUP(L189,定義!A:C,3,FALSE),"")</f>
        <v/>
      </c>
      <c r="M191" s="69" t="str">
        <f>IFERROR(VLOOKUP(M189,定義!A:C,3,FALSE),"")</f>
        <v/>
      </c>
      <c r="N191" s="69" t="str">
        <f>IFERROR(VLOOKUP(N189,定義!A:C,3,FALSE),"")</f>
        <v/>
      </c>
      <c r="O191" s="69" t="str">
        <f>IFERROR(VLOOKUP(O189,定義!A:C,3,FALSE),"")</f>
        <v/>
      </c>
      <c r="P191" s="69" t="str">
        <f>IFERROR(VLOOKUP(P189,定義!A:C,3,FALSE),"")</f>
        <v/>
      </c>
      <c r="Q191" s="69" t="str">
        <f>IFERROR(VLOOKUP(Q189,定義!A:C,3,FALSE),"")</f>
        <v/>
      </c>
      <c r="R191" s="70" t="str">
        <f>IFERROR(VLOOKUP(R189,定義!A:C,3,FALSE),"")</f>
        <v/>
      </c>
      <c r="S191" s="69" t="str">
        <f>IFERROR(VLOOKUP(S189,定義!A:C,3,FALSE),"")</f>
        <v/>
      </c>
      <c r="T191" s="69" t="str">
        <f>IFERROR(VLOOKUP(T189,定義!A:C,3,FALSE),"")</f>
        <v/>
      </c>
      <c r="U191" s="69" t="str">
        <f>IFERROR(VLOOKUP(U189,定義!A:C,3,FALSE),"")</f>
        <v>海の日</v>
      </c>
      <c r="V191" s="69" t="str">
        <f>IFERROR(VLOOKUP(V189,定義!A:C,3,FALSE),"")</f>
        <v/>
      </c>
      <c r="W191" s="69" t="str">
        <f>IFERROR(VLOOKUP(W189,定義!A:C,3,FALSE),"")</f>
        <v/>
      </c>
      <c r="X191" s="69" t="str">
        <f>IFERROR(VLOOKUP(X189,定義!A:C,3,FALSE),"")</f>
        <v/>
      </c>
      <c r="Y191" s="69" t="str">
        <f>IFERROR(VLOOKUP(Y189,定義!A:C,3,FALSE),"")</f>
        <v/>
      </c>
      <c r="Z191" s="69" t="str">
        <f>IFERROR(VLOOKUP(Z189,定義!A:C,3,FALSE),"")</f>
        <v/>
      </c>
      <c r="AA191" s="69" t="str">
        <f>IFERROR(VLOOKUP(AA189,定義!A:C,3,FALSE),"")</f>
        <v/>
      </c>
      <c r="AB191" s="69" t="str">
        <f>IFERROR(VLOOKUP(AB189,定義!A:C,3,FALSE),"")</f>
        <v/>
      </c>
      <c r="AC191" s="69" t="str">
        <f>IFERROR(VLOOKUP(AC189,定義!A:C,3,FALSE),"")</f>
        <v/>
      </c>
      <c r="AD191" s="69" t="str">
        <f>IFERROR(VLOOKUP(AD189,定義!A:C,3,FALSE),"")</f>
        <v/>
      </c>
      <c r="AE191" s="69" t="str">
        <f>IFERROR(VLOOKUP(AE189,定義!A:C,3,FALSE),"")</f>
        <v/>
      </c>
      <c r="AF191" s="69" t="str">
        <f>IFERROR(VLOOKUP(AF189,定義!A:C,3,FALSE),"")</f>
        <v/>
      </c>
      <c r="AG191" s="69" t="str">
        <f>IFERROR(VLOOKUP(AG189,定義!A:C,3,FALSE),"")</f>
        <v/>
      </c>
      <c r="AH191" s="122"/>
      <c r="AI191" s="111"/>
      <c r="AJ191" s="112"/>
      <c r="AK191" s="113"/>
      <c r="AL191" s="114"/>
      <c r="AM191" s="32"/>
      <c r="AN191" s="101"/>
      <c r="AO191" s="101"/>
      <c r="AP191" s="101"/>
      <c r="AQ191" s="101"/>
      <c r="AR191" s="101"/>
      <c r="AS191" s="101"/>
      <c r="AT191" s="101"/>
    </row>
    <row r="192" spans="1:46" ht="27.95" hidden="1" customHeight="1" outlineLevel="1">
      <c r="A192" s="3"/>
      <c r="B192" s="40" t="str">
        <f>IF($F$2="受注者希望型","－","休日
計画")</f>
        <v>休日
計画</v>
      </c>
      <c r="C192" s="34"/>
      <c r="D192" s="34"/>
      <c r="E192" s="34"/>
      <c r="F192" s="35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6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123"/>
      <c r="AI192" s="57">
        <f t="shared" ref="AI192" si="353">AS192</f>
        <v>0</v>
      </c>
      <c r="AJ192" s="46">
        <f t="shared" ref="AJ192" si="354">IFERROR(AI192/AO192,"")</f>
        <v>0</v>
      </c>
      <c r="AK192" s="56">
        <f t="shared" ref="AK192" si="355">AT192</f>
        <v>0</v>
      </c>
      <c r="AL192" s="48">
        <f t="shared" ref="AL192" si="356">IFERROR(AK192/AP192,"")</f>
        <v>0</v>
      </c>
      <c r="AM192" s="32"/>
      <c r="AN192" s="101">
        <f t="shared" ref="AN192" si="357">COUNT(C189:AG189)</f>
        <v>31</v>
      </c>
      <c r="AO192" s="101">
        <f t="shared" ref="AO192" si="358">AN192-AH190</f>
        <v>31</v>
      </c>
      <c r="AP192" s="101">
        <f>SUM(AO$6:AO193)</f>
        <v>822</v>
      </c>
      <c r="AQ192" s="101">
        <f t="shared" ref="AQ192" si="359">COUNTIF(C193:AG193,"○")</f>
        <v>0</v>
      </c>
      <c r="AR192" s="101">
        <f>SUM(AQ$6:AQ193)</f>
        <v>0</v>
      </c>
      <c r="AS192" s="101">
        <f t="shared" ref="AS192" si="360">COUNTIF(C192:AG192,"○")</f>
        <v>0</v>
      </c>
      <c r="AT192" s="101">
        <f>SUM(AS$6:AS193)</f>
        <v>0</v>
      </c>
    </row>
    <row r="193" spans="1:46" ht="27.95" hidden="1" customHeight="1" outlineLevel="1" thickBot="1">
      <c r="A193" s="4"/>
      <c r="B193" s="38" t="s">
        <v>52</v>
      </c>
      <c r="C193" s="16"/>
      <c r="D193" s="16"/>
      <c r="E193" s="16"/>
      <c r="F193" s="18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24"/>
      <c r="AI193" s="57">
        <f t="shared" ref="AI193" si="361">AQ192</f>
        <v>0</v>
      </c>
      <c r="AJ193" s="46">
        <f t="shared" ref="AJ193" si="362">IFERROR(AI193/AO192,"")</f>
        <v>0</v>
      </c>
      <c r="AK193" s="56">
        <f t="shared" ref="AK193" si="363">AR192</f>
        <v>0</v>
      </c>
      <c r="AL193" s="48">
        <f t="shared" ref="AL193" si="364">IFERROR(AK193/AP192,"")</f>
        <v>0</v>
      </c>
      <c r="AM193" s="32"/>
      <c r="AN193" s="101"/>
      <c r="AO193" s="101"/>
      <c r="AP193" s="101"/>
      <c r="AQ193" s="101"/>
      <c r="AR193" s="101"/>
      <c r="AS193" s="101"/>
      <c r="AT193" s="101"/>
    </row>
    <row r="194" spans="1:46" ht="14.25" hidden="1" customHeight="1" outlineLevel="1" thickBot="1">
      <c r="AM194" s="32"/>
      <c r="AR194" s="8"/>
      <c r="AT194" s="8"/>
    </row>
    <row r="195" spans="1:46" ht="12" hidden="1" customHeight="1" outlineLevel="1">
      <c r="B195" s="13" t="s">
        <v>0</v>
      </c>
      <c r="C195" s="93">
        <f>DATE(YEAR(C188),MONTH(C188)+1,DAY(C188))</f>
        <v>46600</v>
      </c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5"/>
      <c r="AH195" s="120" t="s">
        <v>19</v>
      </c>
      <c r="AI195" s="98" t="s">
        <v>12</v>
      </c>
      <c r="AJ195" s="99"/>
      <c r="AK195" s="100" t="s">
        <v>11</v>
      </c>
      <c r="AL195" s="100"/>
      <c r="AM195" s="32"/>
      <c r="AN195" s="101" t="s">
        <v>17</v>
      </c>
      <c r="AO195" s="101" t="s">
        <v>20</v>
      </c>
      <c r="AP195" s="101" t="s">
        <v>21</v>
      </c>
      <c r="AQ195" s="101" t="s">
        <v>18</v>
      </c>
      <c r="AR195" s="101" t="s">
        <v>22</v>
      </c>
      <c r="AS195" s="101" t="s">
        <v>55</v>
      </c>
      <c r="AT195" s="101" t="s">
        <v>56</v>
      </c>
    </row>
    <row r="196" spans="1:46" ht="12" hidden="1" customHeight="1" outlineLevel="1">
      <c r="B196" s="14" t="s">
        <v>1</v>
      </c>
      <c r="C196" s="15">
        <f>+C195</f>
        <v>46600</v>
      </c>
      <c r="D196" s="15">
        <f>IF(C196="","",IF(MONTH(C196+1)-MONTH(C196)=0,C196+1,""))</f>
        <v>46601</v>
      </c>
      <c r="E196" s="15">
        <f t="shared" ref="E196:AG196" si="365">IF(D196="","",IF(MONTH(D196+1)-MONTH(D196)=0,D196+1,""))</f>
        <v>46602</v>
      </c>
      <c r="F196" s="21">
        <f t="shared" si="365"/>
        <v>46603</v>
      </c>
      <c r="G196" s="15">
        <f t="shared" si="365"/>
        <v>46604</v>
      </c>
      <c r="H196" s="15">
        <f t="shared" si="365"/>
        <v>46605</v>
      </c>
      <c r="I196" s="15">
        <f t="shared" si="365"/>
        <v>46606</v>
      </c>
      <c r="J196" s="15">
        <f t="shared" si="365"/>
        <v>46607</v>
      </c>
      <c r="K196" s="15">
        <f t="shared" si="365"/>
        <v>46608</v>
      </c>
      <c r="L196" s="15">
        <f t="shared" si="365"/>
        <v>46609</v>
      </c>
      <c r="M196" s="15">
        <f t="shared" si="365"/>
        <v>46610</v>
      </c>
      <c r="N196" s="15">
        <f t="shared" si="365"/>
        <v>46611</v>
      </c>
      <c r="O196" s="15">
        <f t="shared" si="365"/>
        <v>46612</v>
      </c>
      <c r="P196" s="15">
        <f t="shared" si="365"/>
        <v>46613</v>
      </c>
      <c r="Q196" s="15">
        <f t="shared" si="365"/>
        <v>46614</v>
      </c>
      <c r="R196" s="15">
        <f t="shared" si="365"/>
        <v>46615</v>
      </c>
      <c r="S196" s="15">
        <f t="shared" si="365"/>
        <v>46616</v>
      </c>
      <c r="T196" s="15">
        <f t="shared" si="365"/>
        <v>46617</v>
      </c>
      <c r="U196" s="15">
        <f t="shared" si="365"/>
        <v>46618</v>
      </c>
      <c r="V196" s="15">
        <f t="shared" si="365"/>
        <v>46619</v>
      </c>
      <c r="W196" s="15">
        <f t="shared" si="365"/>
        <v>46620</v>
      </c>
      <c r="X196" s="15">
        <f t="shared" si="365"/>
        <v>46621</v>
      </c>
      <c r="Y196" s="15">
        <f t="shared" si="365"/>
        <v>46622</v>
      </c>
      <c r="Z196" s="15">
        <f t="shared" si="365"/>
        <v>46623</v>
      </c>
      <c r="AA196" s="15">
        <f t="shared" si="365"/>
        <v>46624</v>
      </c>
      <c r="AB196" s="15">
        <f t="shared" si="365"/>
        <v>46625</v>
      </c>
      <c r="AC196" s="15">
        <f t="shared" si="365"/>
        <v>46626</v>
      </c>
      <c r="AD196" s="15">
        <f t="shared" si="365"/>
        <v>46627</v>
      </c>
      <c r="AE196" s="15">
        <f t="shared" si="365"/>
        <v>46628</v>
      </c>
      <c r="AF196" s="15">
        <f t="shared" si="365"/>
        <v>46629</v>
      </c>
      <c r="AG196" s="15">
        <f t="shared" si="365"/>
        <v>46630</v>
      </c>
      <c r="AH196" s="121"/>
      <c r="AI196" s="98"/>
      <c r="AJ196" s="99"/>
      <c r="AK196" s="100"/>
      <c r="AL196" s="100"/>
      <c r="AM196" s="32"/>
      <c r="AN196" s="101"/>
      <c r="AO196" s="101"/>
      <c r="AP196" s="101"/>
      <c r="AQ196" s="101"/>
      <c r="AR196" s="101"/>
      <c r="AS196" s="101"/>
      <c r="AT196" s="101"/>
    </row>
    <row r="197" spans="1:46" ht="12" hidden="1" customHeight="1" outlineLevel="1">
      <c r="B197" s="14" t="s">
        <v>2</v>
      </c>
      <c r="C197" s="52">
        <f>+C196</f>
        <v>46600</v>
      </c>
      <c r="D197" s="52">
        <f t="shared" ref="D197:AG197" si="366">+D196</f>
        <v>46601</v>
      </c>
      <c r="E197" s="52">
        <f t="shared" si="366"/>
        <v>46602</v>
      </c>
      <c r="F197" s="58">
        <f t="shared" si="366"/>
        <v>46603</v>
      </c>
      <c r="G197" s="52">
        <f t="shared" si="366"/>
        <v>46604</v>
      </c>
      <c r="H197" s="52">
        <f t="shared" si="366"/>
        <v>46605</v>
      </c>
      <c r="I197" s="52">
        <f t="shared" si="366"/>
        <v>46606</v>
      </c>
      <c r="J197" s="52">
        <f t="shared" si="366"/>
        <v>46607</v>
      </c>
      <c r="K197" s="52">
        <f t="shared" si="366"/>
        <v>46608</v>
      </c>
      <c r="L197" s="52">
        <f t="shared" si="366"/>
        <v>46609</v>
      </c>
      <c r="M197" s="52">
        <f t="shared" si="366"/>
        <v>46610</v>
      </c>
      <c r="N197" s="52">
        <f t="shared" si="366"/>
        <v>46611</v>
      </c>
      <c r="O197" s="52">
        <f t="shared" si="366"/>
        <v>46612</v>
      </c>
      <c r="P197" s="52">
        <f t="shared" si="366"/>
        <v>46613</v>
      </c>
      <c r="Q197" s="52">
        <f t="shared" si="366"/>
        <v>46614</v>
      </c>
      <c r="R197" s="52">
        <f t="shared" si="366"/>
        <v>46615</v>
      </c>
      <c r="S197" s="52">
        <f t="shared" si="366"/>
        <v>46616</v>
      </c>
      <c r="T197" s="52">
        <f t="shared" si="366"/>
        <v>46617</v>
      </c>
      <c r="U197" s="52">
        <f t="shared" si="366"/>
        <v>46618</v>
      </c>
      <c r="V197" s="52">
        <f t="shared" si="366"/>
        <v>46619</v>
      </c>
      <c r="W197" s="52">
        <f t="shared" si="366"/>
        <v>46620</v>
      </c>
      <c r="X197" s="52">
        <f t="shared" si="366"/>
        <v>46621</v>
      </c>
      <c r="Y197" s="52">
        <f t="shared" si="366"/>
        <v>46622</v>
      </c>
      <c r="Z197" s="52">
        <f t="shared" si="366"/>
        <v>46623</v>
      </c>
      <c r="AA197" s="52">
        <f t="shared" si="366"/>
        <v>46624</v>
      </c>
      <c r="AB197" s="52">
        <f t="shared" si="366"/>
        <v>46625</v>
      </c>
      <c r="AC197" s="52">
        <f t="shared" si="366"/>
        <v>46626</v>
      </c>
      <c r="AD197" s="52">
        <f t="shared" si="366"/>
        <v>46627</v>
      </c>
      <c r="AE197" s="52">
        <f t="shared" si="366"/>
        <v>46628</v>
      </c>
      <c r="AF197" s="52">
        <f t="shared" si="366"/>
        <v>46629</v>
      </c>
      <c r="AG197" s="52">
        <f t="shared" si="366"/>
        <v>46630</v>
      </c>
      <c r="AH197" s="122"/>
      <c r="AI197" s="111" t="s">
        <v>42</v>
      </c>
      <c r="AJ197" s="112" t="s">
        <v>13</v>
      </c>
      <c r="AK197" s="113" t="s">
        <v>42</v>
      </c>
      <c r="AL197" s="114" t="s">
        <v>14</v>
      </c>
      <c r="AM197" s="32"/>
      <c r="AN197" s="101"/>
      <c r="AO197" s="101"/>
      <c r="AP197" s="101"/>
      <c r="AQ197" s="101"/>
      <c r="AR197" s="101"/>
      <c r="AS197" s="101"/>
      <c r="AT197" s="101"/>
    </row>
    <row r="198" spans="1:46" ht="68.099999999999994" hidden="1" customHeight="1" outlineLevel="1">
      <c r="A198" s="3"/>
      <c r="B198" s="39" t="s">
        <v>3</v>
      </c>
      <c r="C198" s="69" t="str">
        <f>IFERROR(VLOOKUP(C196,定義!A:C,3,FALSE),"")</f>
        <v/>
      </c>
      <c r="D198" s="69" t="str">
        <f>IFERROR(VLOOKUP(D196,定義!A:C,3,FALSE),"")</f>
        <v/>
      </c>
      <c r="E198" s="69" t="str">
        <f>IFERROR(VLOOKUP(E196,定義!A:C,3,FALSE),"")</f>
        <v/>
      </c>
      <c r="F198" s="71" t="str">
        <f>IFERROR(VLOOKUP(F196,定義!A:C,3,FALSE),"")</f>
        <v/>
      </c>
      <c r="G198" s="69" t="str">
        <f>IFERROR(VLOOKUP(G196,定義!A:C,3,FALSE),"")</f>
        <v/>
      </c>
      <c r="H198" s="69" t="str">
        <f>IFERROR(VLOOKUP(H196,定義!A:C,3,FALSE),"")</f>
        <v/>
      </c>
      <c r="I198" s="69" t="str">
        <f>IFERROR(VLOOKUP(I196,定義!A:C,3,FALSE),"")</f>
        <v/>
      </c>
      <c r="J198" s="69" t="str">
        <f>IFERROR(VLOOKUP(J196,定義!A:C,3,FALSE),"")</f>
        <v/>
      </c>
      <c r="K198" s="69" t="str">
        <f>IFERROR(VLOOKUP(K196,定義!A:C,3,FALSE),"")</f>
        <v/>
      </c>
      <c r="L198" s="69" t="str">
        <f>IFERROR(VLOOKUP(L196,定義!A:C,3,FALSE),"")</f>
        <v/>
      </c>
      <c r="M198" s="69" t="str">
        <f>IFERROR(VLOOKUP(M196,定義!A:C,3,FALSE),"")</f>
        <v>山の日</v>
      </c>
      <c r="N198" s="69" t="str">
        <f>IFERROR(VLOOKUP(N196,定義!A:C,3,FALSE),"")</f>
        <v/>
      </c>
      <c r="O198" s="69" t="str">
        <f>IFERROR(VLOOKUP(O196,定義!A:C,3,FALSE),"")</f>
        <v/>
      </c>
      <c r="P198" s="69" t="str">
        <f>IFERROR(VLOOKUP(P196,定義!A:C,3,FALSE),"")</f>
        <v/>
      </c>
      <c r="Q198" s="69" t="str">
        <f>IFERROR(VLOOKUP(Q196,定義!A:C,3,FALSE),"")</f>
        <v/>
      </c>
      <c r="R198" s="70" t="str">
        <f>IFERROR(VLOOKUP(R196,定義!A:C,3,FALSE),"")</f>
        <v/>
      </c>
      <c r="S198" s="69" t="str">
        <f>IFERROR(VLOOKUP(S196,定義!A:C,3,FALSE),"")</f>
        <v/>
      </c>
      <c r="T198" s="69" t="str">
        <f>IFERROR(VLOOKUP(T196,定義!A:C,3,FALSE),"")</f>
        <v/>
      </c>
      <c r="U198" s="69" t="str">
        <f>IFERROR(VLOOKUP(U196,定義!A:C,3,FALSE),"")</f>
        <v/>
      </c>
      <c r="V198" s="69" t="str">
        <f>IFERROR(VLOOKUP(V196,定義!A:C,3,FALSE),"")</f>
        <v/>
      </c>
      <c r="W198" s="69" t="str">
        <f>IFERROR(VLOOKUP(W196,定義!A:C,3,FALSE),"")</f>
        <v/>
      </c>
      <c r="X198" s="69" t="str">
        <f>IFERROR(VLOOKUP(X196,定義!A:C,3,FALSE),"")</f>
        <v/>
      </c>
      <c r="Y198" s="69" t="str">
        <f>IFERROR(VLOOKUP(Y196,定義!A:C,3,FALSE),"")</f>
        <v/>
      </c>
      <c r="Z198" s="69" t="str">
        <f>IFERROR(VLOOKUP(Z196,定義!A:C,3,FALSE),"")</f>
        <v/>
      </c>
      <c r="AA198" s="69" t="str">
        <f>IFERROR(VLOOKUP(AA196,定義!A:C,3,FALSE),"")</f>
        <v/>
      </c>
      <c r="AB198" s="69" t="str">
        <f>IFERROR(VLOOKUP(AB196,定義!A:C,3,FALSE),"")</f>
        <v/>
      </c>
      <c r="AC198" s="69" t="str">
        <f>IFERROR(VLOOKUP(AC196,定義!A:C,3,FALSE),"")</f>
        <v/>
      </c>
      <c r="AD198" s="69" t="str">
        <f>IFERROR(VLOOKUP(AD196,定義!A:C,3,FALSE),"")</f>
        <v/>
      </c>
      <c r="AE198" s="69" t="str">
        <f>IFERROR(VLOOKUP(AE196,定義!A:C,3,FALSE),"")</f>
        <v/>
      </c>
      <c r="AF198" s="69" t="str">
        <f>IFERROR(VLOOKUP(AF196,定義!A:C,3,FALSE),"")</f>
        <v/>
      </c>
      <c r="AG198" s="69" t="str">
        <f>IFERROR(VLOOKUP(AG196,定義!A:C,3,FALSE),"")</f>
        <v/>
      </c>
      <c r="AH198" s="122"/>
      <c r="AI198" s="111"/>
      <c r="AJ198" s="112"/>
      <c r="AK198" s="113"/>
      <c r="AL198" s="114"/>
      <c r="AM198" s="32"/>
      <c r="AN198" s="101"/>
      <c r="AO198" s="101"/>
      <c r="AP198" s="101"/>
      <c r="AQ198" s="101"/>
      <c r="AR198" s="101"/>
      <c r="AS198" s="101"/>
      <c r="AT198" s="101"/>
    </row>
    <row r="199" spans="1:46" ht="27.95" hidden="1" customHeight="1" outlineLevel="1">
      <c r="A199" s="3"/>
      <c r="B199" s="40" t="str">
        <f>IF($F$2="受注者希望型","－","休日
計画")</f>
        <v>休日
計画</v>
      </c>
      <c r="C199" s="34"/>
      <c r="D199" s="34"/>
      <c r="E199" s="34"/>
      <c r="F199" s="35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6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123"/>
      <c r="AI199" s="57">
        <f t="shared" ref="AI199" si="367">AS199</f>
        <v>0</v>
      </c>
      <c r="AJ199" s="46">
        <f t="shared" ref="AJ199" si="368">IFERROR(AI199/AO199,"")</f>
        <v>0</v>
      </c>
      <c r="AK199" s="56">
        <f t="shared" ref="AK199" si="369">AT199</f>
        <v>0</v>
      </c>
      <c r="AL199" s="48">
        <f t="shared" ref="AL199" si="370">IFERROR(AK199/AP199,"")</f>
        <v>0</v>
      </c>
      <c r="AM199" s="32"/>
      <c r="AN199" s="101">
        <f t="shared" ref="AN199" si="371">COUNT(C196:AG196)</f>
        <v>31</v>
      </c>
      <c r="AO199" s="101">
        <f t="shared" ref="AO199" si="372">AN199-AH197</f>
        <v>31</v>
      </c>
      <c r="AP199" s="101">
        <f>SUM(AO$6:AO200)</f>
        <v>853</v>
      </c>
      <c r="AQ199" s="101">
        <f t="shared" ref="AQ199" si="373">COUNTIF(C200:AG200,"○")</f>
        <v>0</v>
      </c>
      <c r="AR199" s="101">
        <f>SUM(AQ$6:AQ200)</f>
        <v>0</v>
      </c>
      <c r="AS199" s="101">
        <f t="shared" ref="AS199" si="374">COUNTIF(C199:AG199,"○")</f>
        <v>0</v>
      </c>
      <c r="AT199" s="101">
        <f>SUM(AS$6:AS200)</f>
        <v>0</v>
      </c>
    </row>
    <row r="200" spans="1:46" ht="27.95" hidden="1" customHeight="1" outlineLevel="1" thickBot="1">
      <c r="A200" s="4"/>
      <c r="B200" s="38" t="s">
        <v>52</v>
      </c>
      <c r="C200" s="16"/>
      <c r="D200" s="16"/>
      <c r="E200" s="16"/>
      <c r="F200" s="18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24"/>
      <c r="AI200" s="57">
        <f t="shared" ref="AI200" si="375">AQ199</f>
        <v>0</v>
      </c>
      <c r="AJ200" s="46">
        <f t="shared" ref="AJ200" si="376">IFERROR(AI200/AO199,"")</f>
        <v>0</v>
      </c>
      <c r="AK200" s="56">
        <f t="shared" ref="AK200" si="377">AR199</f>
        <v>0</v>
      </c>
      <c r="AL200" s="48">
        <f t="shared" ref="AL200" si="378">IFERROR(AK200/AP199,"")</f>
        <v>0</v>
      </c>
      <c r="AM200" s="32"/>
      <c r="AN200" s="101"/>
      <c r="AO200" s="101"/>
      <c r="AP200" s="101"/>
      <c r="AQ200" s="101"/>
      <c r="AR200" s="101"/>
      <c r="AS200" s="101"/>
      <c r="AT200" s="101"/>
    </row>
    <row r="201" spans="1:46" ht="14.25" hidden="1" customHeight="1" outlineLevel="1" thickBot="1">
      <c r="AM201" s="32"/>
      <c r="AR201" s="8"/>
      <c r="AT201" s="8"/>
    </row>
    <row r="202" spans="1:46" ht="12" hidden="1" customHeight="1" outlineLevel="1">
      <c r="B202" s="13" t="s">
        <v>0</v>
      </c>
      <c r="C202" s="93">
        <f>DATE(YEAR(C195),MONTH(C195)+1,DAY(C195))</f>
        <v>46631</v>
      </c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5"/>
      <c r="AH202" s="120" t="s">
        <v>19</v>
      </c>
      <c r="AI202" s="98" t="s">
        <v>12</v>
      </c>
      <c r="AJ202" s="99"/>
      <c r="AK202" s="100" t="s">
        <v>11</v>
      </c>
      <c r="AL202" s="100"/>
      <c r="AM202" s="32"/>
      <c r="AN202" s="101" t="s">
        <v>17</v>
      </c>
      <c r="AO202" s="101" t="s">
        <v>20</v>
      </c>
      <c r="AP202" s="101" t="s">
        <v>21</v>
      </c>
      <c r="AQ202" s="101" t="s">
        <v>18</v>
      </c>
      <c r="AR202" s="101" t="s">
        <v>22</v>
      </c>
      <c r="AS202" s="101" t="s">
        <v>55</v>
      </c>
      <c r="AT202" s="101" t="s">
        <v>56</v>
      </c>
    </row>
    <row r="203" spans="1:46" ht="12" hidden="1" customHeight="1" outlineLevel="1">
      <c r="B203" s="14" t="s">
        <v>1</v>
      </c>
      <c r="C203" s="15">
        <f>+C202</f>
        <v>46631</v>
      </c>
      <c r="D203" s="15">
        <f>IF(C203="","",IF(MONTH(C203+1)-MONTH(C203)=0,C203+1,""))</f>
        <v>46632</v>
      </c>
      <c r="E203" s="15">
        <f t="shared" ref="E203:AG203" si="379">IF(D203="","",IF(MONTH(D203+1)-MONTH(D203)=0,D203+1,""))</f>
        <v>46633</v>
      </c>
      <c r="F203" s="21">
        <f t="shared" si="379"/>
        <v>46634</v>
      </c>
      <c r="G203" s="15">
        <f t="shared" si="379"/>
        <v>46635</v>
      </c>
      <c r="H203" s="15">
        <f t="shared" si="379"/>
        <v>46636</v>
      </c>
      <c r="I203" s="15">
        <f t="shared" si="379"/>
        <v>46637</v>
      </c>
      <c r="J203" s="15">
        <f t="shared" si="379"/>
        <v>46638</v>
      </c>
      <c r="K203" s="15">
        <f t="shared" si="379"/>
        <v>46639</v>
      </c>
      <c r="L203" s="15">
        <f t="shared" si="379"/>
        <v>46640</v>
      </c>
      <c r="M203" s="15">
        <f t="shared" si="379"/>
        <v>46641</v>
      </c>
      <c r="N203" s="15">
        <f t="shared" si="379"/>
        <v>46642</v>
      </c>
      <c r="O203" s="15">
        <f t="shared" si="379"/>
        <v>46643</v>
      </c>
      <c r="P203" s="15">
        <f t="shared" si="379"/>
        <v>46644</v>
      </c>
      <c r="Q203" s="15">
        <f t="shared" si="379"/>
        <v>46645</v>
      </c>
      <c r="R203" s="15">
        <f t="shared" si="379"/>
        <v>46646</v>
      </c>
      <c r="S203" s="15">
        <f t="shared" si="379"/>
        <v>46647</v>
      </c>
      <c r="T203" s="15">
        <f t="shared" si="379"/>
        <v>46648</v>
      </c>
      <c r="U203" s="15">
        <f t="shared" si="379"/>
        <v>46649</v>
      </c>
      <c r="V203" s="15">
        <f t="shared" si="379"/>
        <v>46650</v>
      </c>
      <c r="W203" s="15">
        <f t="shared" si="379"/>
        <v>46651</v>
      </c>
      <c r="X203" s="15">
        <f t="shared" si="379"/>
        <v>46652</v>
      </c>
      <c r="Y203" s="15">
        <f t="shared" si="379"/>
        <v>46653</v>
      </c>
      <c r="Z203" s="15">
        <f t="shared" si="379"/>
        <v>46654</v>
      </c>
      <c r="AA203" s="15">
        <f t="shared" si="379"/>
        <v>46655</v>
      </c>
      <c r="AB203" s="15">
        <f t="shared" si="379"/>
        <v>46656</v>
      </c>
      <c r="AC203" s="15">
        <f t="shared" si="379"/>
        <v>46657</v>
      </c>
      <c r="AD203" s="15">
        <f t="shared" si="379"/>
        <v>46658</v>
      </c>
      <c r="AE203" s="15">
        <f t="shared" si="379"/>
        <v>46659</v>
      </c>
      <c r="AF203" s="15">
        <f t="shared" si="379"/>
        <v>46660</v>
      </c>
      <c r="AG203" s="15" t="str">
        <f t="shared" si="379"/>
        <v/>
      </c>
      <c r="AH203" s="121"/>
      <c r="AI203" s="98"/>
      <c r="AJ203" s="99"/>
      <c r="AK203" s="100"/>
      <c r="AL203" s="100"/>
      <c r="AM203" s="32"/>
      <c r="AN203" s="101"/>
      <c r="AO203" s="101"/>
      <c r="AP203" s="101"/>
      <c r="AQ203" s="101"/>
      <c r="AR203" s="101"/>
      <c r="AS203" s="101"/>
      <c r="AT203" s="101"/>
    </row>
    <row r="204" spans="1:46" ht="12" hidden="1" customHeight="1" outlineLevel="1">
      <c r="B204" s="14" t="s">
        <v>2</v>
      </c>
      <c r="C204" s="52">
        <f>+C203</f>
        <v>46631</v>
      </c>
      <c r="D204" s="52">
        <f t="shared" ref="D204:AG204" si="380">+D203</f>
        <v>46632</v>
      </c>
      <c r="E204" s="52">
        <f t="shared" si="380"/>
        <v>46633</v>
      </c>
      <c r="F204" s="58">
        <f t="shared" si="380"/>
        <v>46634</v>
      </c>
      <c r="G204" s="52">
        <f t="shared" si="380"/>
        <v>46635</v>
      </c>
      <c r="H204" s="52">
        <f t="shared" si="380"/>
        <v>46636</v>
      </c>
      <c r="I204" s="52">
        <f t="shared" si="380"/>
        <v>46637</v>
      </c>
      <c r="J204" s="52">
        <f t="shared" si="380"/>
        <v>46638</v>
      </c>
      <c r="K204" s="52">
        <f t="shared" si="380"/>
        <v>46639</v>
      </c>
      <c r="L204" s="52">
        <f t="shared" si="380"/>
        <v>46640</v>
      </c>
      <c r="M204" s="52">
        <f t="shared" si="380"/>
        <v>46641</v>
      </c>
      <c r="N204" s="52">
        <f t="shared" si="380"/>
        <v>46642</v>
      </c>
      <c r="O204" s="52">
        <f t="shared" si="380"/>
        <v>46643</v>
      </c>
      <c r="P204" s="52">
        <f t="shared" si="380"/>
        <v>46644</v>
      </c>
      <c r="Q204" s="52">
        <f t="shared" si="380"/>
        <v>46645</v>
      </c>
      <c r="R204" s="52">
        <f t="shared" si="380"/>
        <v>46646</v>
      </c>
      <c r="S204" s="52">
        <f t="shared" si="380"/>
        <v>46647</v>
      </c>
      <c r="T204" s="52">
        <f t="shared" si="380"/>
        <v>46648</v>
      </c>
      <c r="U204" s="52">
        <f t="shared" si="380"/>
        <v>46649</v>
      </c>
      <c r="V204" s="52">
        <f t="shared" si="380"/>
        <v>46650</v>
      </c>
      <c r="W204" s="52">
        <f t="shared" si="380"/>
        <v>46651</v>
      </c>
      <c r="X204" s="52">
        <f t="shared" si="380"/>
        <v>46652</v>
      </c>
      <c r="Y204" s="52">
        <f t="shared" si="380"/>
        <v>46653</v>
      </c>
      <c r="Z204" s="52">
        <f t="shared" si="380"/>
        <v>46654</v>
      </c>
      <c r="AA204" s="52">
        <f t="shared" si="380"/>
        <v>46655</v>
      </c>
      <c r="AB204" s="52">
        <f t="shared" si="380"/>
        <v>46656</v>
      </c>
      <c r="AC204" s="52">
        <f t="shared" si="380"/>
        <v>46657</v>
      </c>
      <c r="AD204" s="52">
        <f t="shared" si="380"/>
        <v>46658</v>
      </c>
      <c r="AE204" s="52">
        <f t="shared" si="380"/>
        <v>46659</v>
      </c>
      <c r="AF204" s="52">
        <f t="shared" si="380"/>
        <v>46660</v>
      </c>
      <c r="AG204" s="52" t="str">
        <f t="shared" si="380"/>
        <v/>
      </c>
      <c r="AH204" s="122"/>
      <c r="AI204" s="111" t="s">
        <v>42</v>
      </c>
      <c r="AJ204" s="112" t="s">
        <v>13</v>
      </c>
      <c r="AK204" s="113" t="s">
        <v>42</v>
      </c>
      <c r="AL204" s="114" t="s">
        <v>14</v>
      </c>
      <c r="AM204" s="32"/>
      <c r="AN204" s="101"/>
      <c r="AO204" s="101"/>
      <c r="AP204" s="101"/>
      <c r="AQ204" s="101"/>
      <c r="AR204" s="101"/>
      <c r="AS204" s="101"/>
      <c r="AT204" s="101"/>
    </row>
    <row r="205" spans="1:46" ht="68.099999999999994" hidden="1" customHeight="1" outlineLevel="1">
      <c r="A205" s="3"/>
      <c r="B205" s="39" t="s">
        <v>3</v>
      </c>
      <c r="C205" s="69" t="str">
        <f>IFERROR(VLOOKUP(C203,定義!A:C,3,FALSE),"")</f>
        <v/>
      </c>
      <c r="D205" s="69" t="str">
        <f>IFERROR(VLOOKUP(D203,定義!A:C,3,FALSE),"")</f>
        <v/>
      </c>
      <c r="E205" s="69" t="str">
        <f>IFERROR(VLOOKUP(E203,定義!A:C,3,FALSE),"")</f>
        <v/>
      </c>
      <c r="F205" s="71" t="str">
        <f>IFERROR(VLOOKUP(F203,定義!A:C,3,FALSE),"")</f>
        <v/>
      </c>
      <c r="G205" s="69" t="str">
        <f>IFERROR(VLOOKUP(G203,定義!A:C,3,FALSE),"")</f>
        <v/>
      </c>
      <c r="H205" s="69" t="str">
        <f>IFERROR(VLOOKUP(H203,定義!A:C,3,FALSE),"")</f>
        <v/>
      </c>
      <c r="I205" s="69" t="str">
        <f>IFERROR(VLOOKUP(I203,定義!A:C,3,FALSE),"")</f>
        <v/>
      </c>
      <c r="J205" s="69" t="str">
        <f>IFERROR(VLOOKUP(J203,定義!A:C,3,FALSE),"")</f>
        <v/>
      </c>
      <c r="K205" s="69" t="str">
        <f>IFERROR(VLOOKUP(K203,定義!A:C,3,FALSE),"")</f>
        <v/>
      </c>
      <c r="L205" s="69" t="str">
        <f>IFERROR(VLOOKUP(L203,定義!A:C,3,FALSE),"")</f>
        <v/>
      </c>
      <c r="M205" s="69" t="str">
        <f>IFERROR(VLOOKUP(M203,定義!A:C,3,FALSE),"")</f>
        <v/>
      </c>
      <c r="N205" s="69" t="str">
        <f>IFERROR(VLOOKUP(N203,定義!A:C,3,FALSE),"")</f>
        <v/>
      </c>
      <c r="O205" s="69" t="str">
        <f>IFERROR(VLOOKUP(O203,定義!A:C,3,FALSE),"")</f>
        <v/>
      </c>
      <c r="P205" s="69" t="str">
        <f>IFERROR(VLOOKUP(P203,定義!A:C,3,FALSE),"")</f>
        <v/>
      </c>
      <c r="Q205" s="69" t="str">
        <f>IFERROR(VLOOKUP(Q203,定義!A:C,3,FALSE),"")</f>
        <v/>
      </c>
      <c r="R205" s="70" t="str">
        <f>IFERROR(VLOOKUP(R203,定義!A:C,3,FALSE),"")</f>
        <v/>
      </c>
      <c r="S205" s="69" t="str">
        <f>IFERROR(VLOOKUP(S203,定義!A:C,3,FALSE),"")</f>
        <v/>
      </c>
      <c r="T205" s="69" t="str">
        <f>IFERROR(VLOOKUP(T203,定義!A:C,3,FALSE),"")</f>
        <v/>
      </c>
      <c r="U205" s="69" t="str">
        <f>IFERROR(VLOOKUP(U203,定義!A:C,3,FALSE),"")</f>
        <v/>
      </c>
      <c r="V205" s="69" t="str">
        <f>IFERROR(VLOOKUP(V203,定義!A:C,3,FALSE),"")</f>
        <v>敬老の日</v>
      </c>
      <c r="W205" s="69" t="str">
        <f>IFERROR(VLOOKUP(W203,定義!A:C,3,FALSE),"")</f>
        <v/>
      </c>
      <c r="X205" s="69" t="str">
        <f>IFERROR(VLOOKUP(X203,定義!A:C,3,FALSE),"")</f>
        <v/>
      </c>
      <c r="Y205" s="69" t="str">
        <f>IFERROR(VLOOKUP(Y203,定義!A:C,3,FALSE),"")</f>
        <v>秋分の日</v>
      </c>
      <c r="Z205" s="69" t="str">
        <f>IFERROR(VLOOKUP(Z203,定義!A:C,3,FALSE),"")</f>
        <v/>
      </c>
      <c r="AA205" s="69" t="str">
        <f>IFERROR(VLOOKUP(AA203,定義!A:C,3,FALSE),"")</f>
        <v/>
      </c>
      <c r="AB205" s="69" t="str">
        <f>IFERROR(VLOOKUP(AB203,定義!A:C,3,FALSE),"")</f>
        <v/>
      </c>
      <c r="AC205" s="69" t="str">
        <f>IFERROR(VLOOKUP(AC203,定義!A:C,3,FALSE),"")</f>
        <v/>
      </c>
      <c r="AD205" s="69" t="str">
        <f>IFERROR(VLOOKUP(AD203,定義!A:C,3,FALSE),"")</f>
        <v/>
      </c>
      <c r="AE205" s="69" t="str">
        <f>IFERROR(VLOOKUP(AE203,定義!A:C,3,FALSE),"")</f>
        <v/>
      </c>
      <c r="AF205" s="69" t="str">
        <f>IFERROR(VLOOKUP(AF203,定義!A:C,3,FALSE),"")</f>
        <v/>
      </c>
      <c r="AG205" s="69" t="str">
        <f>IFERROR(VLOOKUP(AG203,定義!A:C,3,FALSE),"")</f>
        <v/>
      </c>
      <c r="AH205" s="122"/>
      <c r="AI205" s="111"/>
      <c r="AJ205" s="112"/>
      <c r="AK205" s="113"/>
      <c r="AL205" s="114"/>
      <c r="AM205" s="32"/>
      <c r="AN205" s="101"/>
      <c r="AO205" s="101"/>
      <c r="AP205" s="101"/>
      <c r="AQ205" s="101"/>
      <c r="AR205" s="101"/>
      <c r="AS205" s="101"/>
      <c r="AT205" s="101"/>
    </row>
    <row r="206" spans="1:46" ht="27.95" hidden="1" customHeight="1" outlineLevel="1">
      <c r="A206" s="3"/>
      <c r="B206" s="40" t="str">
        <f>IF($F$2="受注者希望型","－","休日
計画")</f>
        <v>休日
計画</v>
      </c>
      <c r="C206" s="34"/>
      <c r="D206" s="34"/>
      <c r="E206" s="34"/>
      <c r="F206" s="35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6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123"/>
      <c r="AI206" s="57">
        <f t="shared" ref="AI206" si="381">AS206</f>
        <v>0</v>
      </c>
      <c r="AJ206" s="46">
        <f t="shared" ref="AJ206" si="382">IFERROR(AI206/AO206,"")</f>
        <v>0</v>
      </c>
      <c r="AK206" s="56">
        <f t="shared" ref="AK206" si="383">AT206</f>
        <v>0</v>
      </c>
      <c r="AL206" s="48">
        <f t="shared" ref="AL206" si="384">IFERROR(AK206/AP206,"")</f>
        <v>0</v>
      </c>
      <c r="AM206" s="32"/>
      <c r="AN206" s="101">
        <f t="shared" ref="AN206" si="385">COUNT(C203:AG203)</f>
        <v>30</v>
      </c>
      <c r="AO206" s="101">
        <f t="shared" ref="AO206" si="386">AN206-AH204</f>
        <v>30</v>
      </c>
      <c r="AP206" s="101">
        <f>SUM(AO$6:AO207)</f>
        <v>883</v>
      </c>
      <c r="AQ206" s="101">
        <f t="shared" ref="AQ206" si="387">COUNTIF(C207:AG207,"○")</f>
        <v>0</v>
      </c>
      <c r="AR206" s="101">
        <f>SUM(AQ$6:AQ207)</f>
        <v>0</v>
      </c>
      <c r="AS206" s="101">
        <f t="shared" ref="AS206" si="388">COUNTIF(C206:AG206,"○")</f>
        <v>0</v>
      </c>
      <c r="AT206" s="101">
        <f>SUM(AS$6:AS207)</f>
        <v>0</v>
      </c>
    </row>
    <row r="207" spans="1:46" ht="27.95" hidden="1" customHeight="1" outlineLevel="1" thickBot="1">
      <c r="A207" s="4"/>
      <c r="B207" s="38" t="s">
        <v>52</v>
      </c>
      <c r="C207" s="16"/>
      <c r="D207" s="16"/>
      <c r="E207" s="16"/>
      <c r="F207" s="18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24"/>
      <c r="AI207" s="57">
        <f t="shared" ref="AI207" si="389">AQ206</f>
        <v>0</v>
      </c>
      <c r="AJ207" s="46">
        <f t="shared" ref="AJ207" si="390">IFERROR(AI207/AO206,"")</f>
        <v>0</v>
      </c>
      <c r="AK207" s="56">
        <f t="shared" ref="AK207" si="391">AR206</f>
        <v>0</v>
      </c>
      <c r="AL207" s="48">
        <f t="shared" ref="AL207" si="392">IFERROR(AK207/AP206,"")</f>
        <v>0</v>
      </c>
      <c r="AM207" s="32"/>
      <c r="AN207" s="101"/>
      <c r="AO207" s="101"/>
      <c r="AP207" s="101"/>
      <c r="AQ207" s="101"/>
      <c r="AR207" s="101"/>
      <c r="AS207" s="101"/>
      <c r="AT207" s="101"/>
    </row>
    <row r="208" spans="1:46" ht="14.25" hidden="1" customHeight="1" outlineLevel="1" thickBot="1">
      <c r="AM208" s="32"/>
      <c r="AR208" s="8"/>
      <c r="AT208" s="8"/>
    </row>
    <row r="209" spans="1:46" ht="12" hidden="1" customHeight="1" outlineLevel="1">
      <c r="B209" s="13" t="s">
        <v>0</v>
      </c>
      <c r="C209" s="93">
        <f>DATE(YEAR(C202),MONTH(C202)+1,DAY(C202))</f>
        <v>46661</v>
      </c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5"/>
      <c r="AH209" s="120" t="s">
        <v>19</v>
      </c>
      <c r="AI209" s="98" t="s">
        <v>12</v>
      </c>
      <c r="AJ209" s="99"/>
      <c r="AK209" s="100" t="s">
        <v>11</v>
      </c>
      <c r="AL209" s="100"/>
      <c r="AM209" s="32"/>
      <c r="AN209" s="101" t="s">
        <v>17</v>
      </c>
      <c r="AO209" s="101" t="s">
        <v>20</v>
      </c>
      <c r="AP209" s="101" t="s">
        <v>21</v>
      </c>
      <c r="AQ209" s="101" t="s">
        <v>18</v>
      </c>
      <c r="AR209" s="101" t="s">
        <v>22</v>
      </c>
      <c r="AS209" s="101" t="s">
        <v>55</v>
      </c>
      <c r="AT209" s="101" t="s">
        <v>56</v>
      </c>
    </row>
    <row r="210" spans="1:46" ht="12" hidden="1" customHeight="1" outlineLevel="1">
      <c r="B210" s="14" t="s">
        <v>1</v>
      </c>
      <c r="C210" s="15">
        <f>+C209</f>
        <v>46661</v>
      </c>
      <c r="D210" s="15">
        <f>IF(C210="","",IF(MONTH(C210+1)-MONTH(C210)=0,C210+1,""))</f>
        <v>46662</v>
      </c>
      <c r="E210" s="15">
        <f t="shared" ref="E210:AG210" si="393">IF(D210="","",IF(MONTH(D210+1)-MONTH(D210)=0,D210+1,""))</f>
        <v>46663</v>
      </c>
      <c r="F210" s="21">
        <f t="shared" si="393"/>
        <v>46664</v>
      </c>
      <c r="G210" s="15">
        <f t="shared" si="393"/>
        <v>46665</v>
      </c>
      <c r="H210" s="15">
        <f t="shared" si="393"/>
        <v>46666</v>
      </c>
      <c r="I210" s="15">
        <f t="shared" si="393"/>
        <v>46667</v>
      </c>
      <c r="J210" s="15">
        <f t="shared" si="393"/>
        <v>46668</v>
      </c>
      <c r="K210" s="15">
        <f t="shared" si="393"/>
        <v>46669</v>
      </c>
      <c r="L210" s="15">
        <f t="shared" si="393"/>
        <v>46670</v>
      </c>
      <c r="M210" s="15">
        <f t="shared" si="393"/>
        <v>46671</v>
      </c>
      <c r="N210" s="15">
        <f t="shared" si="393"/>
        <v>46672</v>
      </c>
      <c r="O210" s="15">
        <f t="shared" si="393"/>
        <v>46673</v>
      </c>
      <c r="P210" s="15">
        <f t="shared" si="393"/>
        <v>46674</v>
      </c>
      <c r="Q210" s="15">
        <f t="shared" si="393"/>
        <v>46675</v>
      </c>
      <c r="R210" s="15">
        <f t="shared" si="393"/>
        <v>46676</v>
      </c>
      <c r="S210" s="15">
        <f t="shared" si="393"/>
        <v>46677</v>
      </c>
      <c r="T210" s="15">
        <f t="shared" si="393"/>
        <v>46678</v>
      </c>
      <c r="U210" s="15">
        <f t="shared" si="393"/>
        <v>46679</v>
      </c>
      <c r="V210" s="15">
        <f t="shared" si="393"/>
        <v>46680</v>
      </c>
      <c r="W210" s="15">
        <f t="shared" si="393"/>
        <v>46681</v>
      </c>
      <c r="X210" s="15">
        <f t="shared" si="393"/>
        <v>46682</v>
      </c>
      <c r="Y210" s="15">
        <f t="shared" si="393"/>
        <v>46683</v>
      </c>
      <c r="Z210" s="15">
        <f t="shared" si="393"/>
        <v>46684</v>
      </c>
      <c r="AA210" s="15">
        <f t="shared" si="393"/>
        <v>46685</v>
      </c>
      <c r="AB210" s="15">
        <f t="shared" si="393"/>
        <v>46686</v>
      </c>
      <c r="AC210" s="15">
        <f t="shared" si="393"/>
        <v>46687</v>
      </c>
      <c r="AD210" s="15">
        <f t="shared" si="393"/>
        <v>46688</v>
      </c>
      <c r="AE210" s="15">
        <f t="shared" si="393"/>
        <v>46689</v>
      </c>
      <c r="AF210" s="15">
        <f t="shared" si="393"/>
        <v>46690</v>
      </c>
      <c r="AG210" s="15">
        <f t="shared" si="393"/>
        <v>46691</v>
      </c>
      <c r="AH210" s="121"/>
      <c r="AI210" s="98"/>
      <c r="AJ210" s="99"/>
      <c r="AK210" s="100"/>
      <c r="AL210" s="100"/>
      <c r="AM210" s="32"/>
      <c r="AN210" s="101"/>
      <c r="AO210" s="101"/>
      <c r="AP210" s="101"/>
      <c r="AQ210" s="101"/>
      <c r="AR210" s="101"/>
      <c r="AS210" s="101"/>
      <c r="AT210" s="101"/>
    </row>
    <row r="211" spans="1:46" ht="12" hidden="1" customHeight="1" outlineLevel="1">
      <c r="B211" s="14" t="s">
        <v>2</v>
      </c>
      <c r="C211" s="52">
        <f>+C210</f>
        <v>46661</v>
      </c>
      <c r="D211" s="52">
        <f t="shared" ref="D211:AG211" si="394">+D210</f>
        <v>46662</v>
      </c>
      <c r="E211" s="52">
        <f t="shared" si="394"/>
        <v>46663</v>
      </c>
      <c r="F211" s="58">
        <f t="shared" si="394"/>
        <v>46664</v>
      </c>
      <c r="G211" s="52">
        <f t="shared" si="394"/>
        <v>46665</v>
      </c>
      <c r="H211" s="52">
        <f t="shared" si="394"/>
        <v>46666</v>
      </c>
      <c r="I211" s="52">
        <f t="shared" si="394"/>
        <v>46667</v>
      </c>
      <c r="J211" s="52">
        <f t="shared" si="394"/>
        <v>46668</v>
      </c>
      <c r="K211" s="52">
        <f t="shared" si="394"/>
        <v>46669</v>
      </c>
      <c r="L211" s="52">
        <f t="shared" si="394"/>
        <v>46670</v>
      </c>
      <c r="M211" s="52">
        <f t="shared" si="394"/>
        <v>46671</v>
      </c>
      <c r="N211" s="52">
        <f t="shared" si="394"/>
        <v>46672</v>
      </c>
      <c r="O211" s="52">
        <f t="shared" si="394"/>
        <v>46673</v>
      </c>
      <c r="P211" s="52">
        <f t="shared" si="394"/>
        <v>46674</v>
      </c>
      <c r="Q211" s="52">
        <f t="shared" si="394"/>
        <v>46675</v>
      </c>
      <c r="R211" s="52">
        <f t="shared" si="394"/>
        <v>46676</v>
      </c>
      <c r="S211" s="52">
        <f t="shared" si="394"/>
        <v>46677</v>
      </c>
      <c r="T211" s="52">
        <f t="shared" si="394"/>
        <v>46678</v>
      </c>
      <c r="U211" s="52">
        <f t="shared" si="394"/>
        <v>46679</v>
      </c>
      <c r="V211" s="52">
        <f t="shared" si="394"/>
        <v>46680</v>
      </c>
      <c r="W211" s="52">
        <f t="shared" si="394"/>
        <v>46681</v>
      </c>
      <c r="X211" s="52">
        <f t="shared" si="394"/>
        <v>46682</v>
      </c>
      <c r="Y211" s="52">
        <f t="shared" si="394"/>
        <v>46683</v>
      </c>
      <c r="Z211" s="52">
        <f t="shared" si="394"/>
        <v>46684</v>
      </c>
      <c r="AA211" s="52">
        <f t="shared" si="394"/>
        <v>46685</v>
      </c>
      <c r="AB211" s="52">
        <f t="shared" si="394"/>
        <v>46686</v>
      </c>
      <c r="AC211" s="52">
        <f t="shared" si="394"/>
        <v>46687</v>
      </c>
      <c r="AD211" s="52">
        <f t="shared" si="394"/>
        <v>46688</v>
      </c>
      <c r="AE211" s="52">
        <f t="shared" si="394"/>
        <v>46689</v>
      </c>
      <c r="AF211" s="52">
        <f t="shared" si="394"/>
        <v>46690</v>
      </c>
      <c r="AG211" s="52">
        <f t="shared" si="394"/>
        <v>46691</v>
      </c>
      <c r="AH211" s="122"/>
      <c r="AI211" s="111" t="s">
        <v>42</v>
      </c>
      <c r="AJ211" s="112" t="s">
        <v>13</v>
      </c>
      <c r="AK211" s="113" t="s">
        <v>42</v>
      </c>
      <c r="AL211" s="114" t="s">
        <v>14</v>
      </c>
      <c r="AM211" s="32"/>
      <c r="AN211" s="101"/>
      <c r="AO211" s="101"/>
      <c r="AP211" s="101"/>
      <c r="AQ211" s="101"/>
      <c r="AR211" s="101"/>
      <c r="AS211" s="101"/>
      <c r="AT211" s="101"/>
    </row>
    <row r="212" spans="1:46" ht="68.099999999999994" hidden="1" customHeight="1" outlineLevel="1">
      <c r="A212" s="3"/>
      <c r="B212" s="39" t="s">
        <v>3</v>
      </c>
      <c r="C212" s="69" t="str">
        <f>IFERROR(VLOOKUP(C210,定義!A:C,3,FALSE),"")</f>
        <v/>
      </c>
      <c r="D212" s="69" t="str">
        <f>IFERROR(VLOOKUP(D210,定義!A:C,3,FALSE),"")</f>
        <v/>
      </c>
      <c r="E212" s="69" t="str">
        <f>IFERROR(VLOOKUP(E210,定義!A:C,3,FALSE),"")</f>
        <v/>
      </c>
      <c r="F212" s="71" t="str">
        <f>IFERROR(VLOOKUP(F210,定義!A:C,3,FALSE),"")</f>
        <v/>
      </c>
      <c r="G212" s="69" t="str">
        <f>IFERROR(VLOOKUP(G210,定義!A:C,3,FALSE),"")</f>
        <v/>
      </c>
      <c r="H212" s="69" t="str">
        <f>IFERROR(VLOOKUP(H210,定義!A:C,3,FALSE),"")</f>
        <v/>
      </c>
      <c r="I212" s="69" t="str">
        <f>IFERROR(VLOOKUP(I210,定義!A:C,3,FALSE),"")</f>
        <v/>
      </c>
      <c r="J212" s="69" t="str">
        <f>IFERROR(VLOOKUP(J210,定義!A:C,3,FALSE),"")</f>
        <v/>
      </c>
      <c r="K212" s="69" t="str">
        <f>IFERROR(VLOOKUP(K210,定義!A:C,3,FALSE),"")</f>
        <v/>
      </c>
      <c r="L212" s="69" t="str">
        <f>IFERROR(VLOOKUP(L210,定義!A:C,3,FALSE),"")</f>
        <v/>
      </c>
      <c r="M212" s="69" t="str">
        <f>IFERROR(VLOOKUP(M210,定義!A:C,3,FALSE),"")</f>
        <v>スポーツの日</v>
      </c>
      <c r="N212" s="69" t="str">
        <f>IFERROR(VLOOKUP(N210,定義!A:C,3,FALSE),"")</f>
        <v/>
      </c>
      <c r="O212" s="69" t="str">
        <f>IFERROR(VLOOKUP(O210,定義!A:C,3,FALSE),"")</f>
        <v/>
      </c>
      <c r="P212" s="69" t="str">
        <f>IFERROR(VLOOKUP(P210,定義!A:C,3,FALSE),"")</f>
        <v/>
      </c>
      <c r="Q212" s="69" t="str">
        <f>IFERROR(VLOOKUP(Q210,定義!A:C,3,FALSE),"")</f>
        <v/>
      </c>
      <c r="R212" s="70" t="str">
        <f>IFERROR(VLOOKUP(R210,定義!A:C,3,FALSE),"")</f>
        <v/>
      </c>
      <c r="S212" s="69" t="str">
        <f>IFERROR(VLOOKUP(S210,定義!A:C,3,FALSE),"")</f>
        <v/>
      </c>
      <c r="T212" s="69" t="str">
        <f>IFERROR(VLOOKUP(T210,定義!A:C,3,FALSE),"")</f>
        <v/>
      </c>
      <c r="U212" s="69" t="str">
        <f>IFERROR(VLOOKUP(U210,定義!A:C,3,FALSE),"")</f>
        <v/>
      </c>
      <c r="V212" s="69" t="str">
        <f>IFERROR(VLOOKUP(V210,定義!A:C,3,FALSE),"")</f>
        <v/>
      </c>
      <c r="W212" s="69" t="str">
        <f>IFERROR(VLOOKUP(W210,定義!A:C,3,FALSE),"")</f>
        <v/>
      </c>
      <c r="X212" s="69" t="str">
        <f>IFERROR(VLOOKUP(X210,定義!A:C,3,FALSE),"")</f>
        <v/>
      </c>
      <c r="Y212" s="69" t="str">
        <f>IFERROR(VLOOKUP(Y210,定義!A:C,3,FALSE),"")</f>
        <v/>
      </c>
      <c r="Z212" s="69" t="str">
        <f>IFERROR(VLOOKUP(Z210,定義!A:C,3,FALSE),"")</f>
        <v/>
      </c>
      <c r="AA212" s="69" t="str">
        <f>IFERROR(VLOOKUP(AA210,定義!A:C,3,FALSE),"")</f>
        <v/>
      </c>
      <c r="AB212" s="69" t="str">
        <f>IFERROR(VLOOKUP(AB210,定義!A:C,3,FALSE),"")</f>
        <v/>
      </c>
      <c r="AC212" s="69" t="str">
        <f>IFERROR(VLOOKUP(AC210,定義!A:C,3,FALSE),"")</f>
        <v/>
      </c>
      <c r="AD212" s="69" t="str">
        <f>IFERROR(VLOOKUP(AD210,定義!A:C,3,FALSE),"")</f>
        <v/>
      </c>
      <c r="AE212" s="69" t="str">
        <f>IFERROR(VLOOKUP(AE210,定義!A:C,3,FALSE),"")</f>
        <v/>
      </c>
      <c r="AF212" s="69" t="str">
        <f>IFERROR(VLOOKUP(AF210,定義!A:C,3,FALSE),"")</f>
        <v/>
      </c>
      <c r="AG212" s="69" t="str">
        <f>IFERROR(VLOOKUP(AG210,定義!A:C,3,FALSE),"")</f>
        <v/>
      </c>
      <c r="AH212" s="122"/>
      <c r="AI212" s="111"/>
      <c r="AJ212" s="112"/>
      <c r="AK212" s="113"/>
      <c r="AL212" s="114"/>
      <c r="AM212" s="32"/>
      <c r="AN212" s="101"/>
      <c r="AO212" s="101"/>
      <c r="AP212" s="101"/>
      <c r="AQ212" s="101"/>
      <c r="AR212" s="101"/>
      <c r="AS212" s="101"/>
      <c r="AT212" s="101"/>
    </row>
    <row r="213" spans="1:46" ht="27.95" hidden="1" customHeight="1" outlineLevel="1">
      <c r="A213" s="3"/>
      <c r="B213" s="40" t="str">
        <f>IF($F$2="受注者希望型","－","休日
計画")</f>
        <v>休日
計画</v>
      </c>
      <c r="C213" s="34"/>
      <c r="D213" s="34"/>
      <c r="E213" s="34"/>
      <c r="F213" s="35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6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123"/>
      <c r="AI213" s="57">
        <f t="shared" ref="AI213" si="395">AS213</f>
        <v>0</v>
      </c>
      <c r="AJ213" s="46">
        <f t="shared" ref="AJ213" si="396">IFERROR(AI213/AO213,"")</f>
        <v>0</v>
      </c>
      <c r="AK213" s="56">
        <f t="shared" ref="AK213" si="397">AT213</f>
        <v>0</v>
      </c>
      <c r="AL213" s="48">
        <f t="shared" ref="AL213" si="398">IFERROR(AK213/AP213,"")</f>
        <v>0</v>
      </c>
      <c r="AM213" s="32"/>
      <c r="AN213" s="101">
        <f t="shared" ref="AN213" si="399">COUNT(C210:AG210)</f>
        <v>31</v>
      </c>
      <c r="AO213" s="101">
        <f t="shared" ref="AO213" si="400">AN213-AH211</f>
        <v>31</v>
      </c>
      <c r="AP213" s="101">
        <f>SUM(AO$6:AO214)</f>
        <v>914</v>
      </c>
      <c r="AQ213" s="101">
        <f t="shared" ref="AQ213" si="401">COUNTIF(C214:AG214,"○")</f>
        <v>0</v>
      </c>
      <c r="AR213" s="101">
        <f>SUM(AQ$6:AQ214)</f>
        <v>0</v>
      </c>
      <c r="AS213" s="101">
        <f t="shared" ref="AS213" si="402">COUNTIF(C213:AG213,"○")</f>
        <v>0</v>
      </c>
      <c r="AT213" s="101">
        <f>SUM(AS$6:AS214)</f>
        <v>0</v>
      </c>
    </row>
    <row r="214" spans="1:46" ht="27.95" hidden="1" customHeight="1" outlineLevel="1" thickBot="1">
      <c r="A214" s="4"/>
      <c r="B214" s="38" t="s">
        <v>52</v>
      </c>
      <c r="C214" s="16"/>
      <c r="D214" s="16"/>
      <c r="E214" s="16"/>
      <c r="F214" s="18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24"/>
      <c r="AI214" s="57">
        <f t="shared" ref="AI214" si="403">AQ213</f>
        <v>0</v>
      </c>
      <c r="AJ214" s="46">
        <f t="shared" ref="AJ214" si="404">IFERROR(AI214/AO213,"")</f>
        <v>0</v>
      </c>
      <c r="AK214" s="56">
        <f t="shared" ref="AK214" si="405">AR213</f>
        <v>0</v>
      </c>
      <c r="AL214" s="48">
        <f t="shared" ref="AL214" si="406">IFERROR(AK214/AP213,"")</f>
        <v>0</v>
      </c>
      <c r="AM214" s="32"/>
      <c r="AN214" s="101"/>
      <c r="AO214" s="101"/>
      <c r="AP214" s="101"/>
      <c r="AQ214" s="101"/>
      <c r="AR214" s="101"/>
      <c r="AS214" s="101"/>
      <c r="AT214" s="101"/>
    </row>
    <row r="215" spans="1:46" ht="14.25" hidden="1" customHeight="1" outlineLevel="1" thickBot="1">
      <c r="AM215" s="32"/>
      <c r="AR215" s="8"/>
      <c r="AT215" s="8"/>
    </row>
    <row r="216" spans="1:46" ht="12" hidden="1" customHeight="1" outlineLevel="1">
      <c r="B216" s="13" t="s">
        <v>0</v>
      </c>
      <c r="C216" s="93">
        <f>DATE(YEAR(C209),MONTH(C209)+1,DAY(C209))</f>
        <v>46692</v>
      </c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5"/>
      <c r="AH216" s="120" t="s">
        <v>19</v>
      </c>
      <c r="AI216" s="98" t="s">
        <v>12</v>
      </c>
      <c r="AJ216" s="99"/>
      <c r="AK216" s="100" t="s">
        <v>11</v>
      </c>
      <c r="AL216" s="100"/>
      <c r="AM216" s="32"/>
      <c r="AN216" s="101" t="s">
        <v>17</v>
      </c>
      <c r="AO216" s="101" t="s">
        <v>20</v>
      </c>
      <c r="AP216" s="101" t="s">
        <v>21</v>
      </c>
      <c r="AQ216" s="101" t="s">
        <v>18</v>
      </c>
      <c r="AR216" s="101" t="s">
        <v>22</v>
      </c>
      <c r="AS216" s="101" t="s">
        <v>55</v>
      </c>
      <c r="AT216" s="101" t="s">
        <v>56</v>
      </c>
    </row>
    <row r="217" spans="1:46" ht="12" hidden="1" customHeight="1" outlineLevel="1">
      <c r="B217" s="14" t="s">
        <v>1</v>
      </c>
      <c r="C217" s="15">
        <f>+C216</f>
        <v>46692</v>
      </c>
      <c r="D217" s="15">
        <f>IF(C217="","",IF(MONTH(C217+1)-MONTH(C217)=0,C217+1,""))</f>
        <v>46693</v>
      </c>
      <c r="E217" s="15">
        <f t="shared" ref="E217:AG217" si="407">IF(D217="","",IF(MONTH(D217+1)-MONTH(D217)=0,D217+1,""))</f>
        <v>46694</v>
      </c>
      <c r="F217" s="21">
        <f t="shared" si="407"/>
        <v>46695</v>
      </c>
      <c r="G217" s="15">
        <f t="shared" si="407"/>
        <v>46696</v>
      </c>
      <c r="H217" s="15">
        <f t="shared" si="407"/>
        <v>46697</v>
      </c>
      <c r="I217" s="15">
        <f t="shared" si="407"/>
        <v>46698</v>
      </c>
      <c r="J217" s="15">
        <f t="shared" si="407"/>
        <v>46699</v>
      </c>
      <c r="K217" s="15">
        <f t="shared" si="407"/>
        <v>46700</v>
      </c>
      <c r="L217" s="15">
        <f t="shared" si="407"/>
        <v>46701</v>
      </c>
      <c r="M217" s="15">
        <f t="shared" si="407"/>
        <v>46702</v>
      </c>
      <c r="N217" s="15">
        <f t="shared" si="407"/>
        <v>46703</v>
      </c>
      <c r="O217" s="15">
        <f t="shared" si="407"/>
        <v>46704</v>
      </c>
      <c r="P217" s="15">
        <f t="shared" si="407"/>
        <v>46705</v>
      </c>
      <c r="Q217" s="15">
        <f t="shared" si="407"/>
        <v>46706</v>
      </c>
      <c r="R217" s="15">
        <f t="shared" si="407"/>
        <v>46707</v>
      </c>
      <c r="S217" s="15">
        <f t="shared" si="407"/>
        <v>46708</v>
      </c>
      <c r="T217" s="15">
        <f t="shared" si="407"/>
        <v>46709</v>
      </c>
      <c r="U217" s="15">
        <f t="shared" si="407"/>
        <v>46710</v>
      </c>
      <c r="V217" s="15">
        <f t="shared" si="407"/>
        <v>46711</v>
      </c>
      <c r="W217" s="15">
        <f t="shared" si="407"/>
        <v>46712</v>
      </c>
      <c r="X217" s="15">
        <f t="shared" si="407"/>
        <v>46713</v>
      </c>
      <c r="Y217" s="15">
        <f t="shared" si="407"/>
        <v>46714</v>
      </c>
      <c r="Z217" s="15">
        <f t="shared" si="407"/>
        <v>46715</v>
      </c>
      <c r="AA217" s="15">
        <f t="shared" si="407"/>
        <v>46716</v>
      </c>
      <c r="AB217" s="15">
        <f t="shared" si="407"/>
        <v>46717</v>
      </c>
      <c r="AC217" s="15">
        <f t="shared" si="407"/>
        <v>46718</v>
      </c>
      <c r="AD217" s="15">
        <f t="shared" si="407"/>
        <v>46719</v>
      </c>
      <c r="AE217" s="15">
        <f t="shared" si="407"/>
        <v>46720</v>
      </c>
      <c r="AF217" s="15">
        <f t="shared" si="407"/>
        <v>46721</v>
      </c>
      <c r="AG217" s="15" t="str">
        <f t="shared" si="407"/>
        <v/>
      </c>
      <c r="AH217" s="121"/>
      <c r="AI217" s="98"/>
      <c r="AJ217" s="99"/>
      <c r="AK217" s="100"/>
      <c r="AL217" s="100"/>
      <c r="AM217" s="32"/>
      <c r="AN217" s="101"/>
      <c r="AO217" s="101"/>
      <c r="AP217" s="101"/>
      <c r="AQ217" s="101"/>
      <c r="AR217" s="101"/>
      <c r="AS217" s="101"/>
      <c r="AT217" s="101"/>
    </row>
    <row r="218" spans="1:46" ht="12" hidden="1" customHeight="1" outlineLevel="1">
      <c r="B218" s="14" t="s">
        <v>2</v>
      </c>
      <c r="C218" s="52">
        <f>+C217</f>
        <v>46692</v>
      </c>
      <c r="D218" s="52">
        <f t="shared" ref="D218:AG218" si="408">+D217</f>
        <v>46693</v>
      </c>
      <c r="E218" s="52">
        <f t="shared" si="408"/>
        <v>46694</v>
      </c>
      <c r="F218" s="58">
        <f t="shared" si="408"/>
        <v>46695</v>
      </c>
      <c r="G218" s="52">
        <f t="shared" si="408"/>
        <v>46696</v>
      </c>
      <c r="H218" s="52">
        <f t="shared" si="408"/>
        <v>46697</v>
      </c>
      <c r="I218" s="52">
        <f t="shared" si="408"/>
        <v>46698</v>
      </c>
      <c r="J218" s="52">
        <f t="shared" si="408"/>
        <v>46699</v>
      </c>
      <c r="K218" s="52">
        <f t="shared" si="408"/>
        <v>46700</v>
      </c>
      <c r="L218" s="52">
        <f t="shared" si="408"/>
        <v>46701</v>
      </c>
      <c r="M218" s="52">
        <f t="shared" si="408"/>
        <v>46702</v>
      </c>
      <c r="N218" s="52">
        <f t="shared" si="408"/>
        <v>46703</v>
      </c>
      <c r="O218" s="52">
        <f t="shared" si="408"/>
        <v>46704</v>
      </c>
      <c r="P218" s="52">
        <f t="shared" si="408"/>
        <v>46705</v>
      </c>
      <c r="Q218" s="52">
        <f t="shared" si="408"/>
        <v>46706</v>
      </c>
      <c r="R218" s="52">
        <f t="shared" si="408"/>
        <v>46707</v>
      </c>
      <c r="S218" s="52">
        <f t="shared" si="408"/>
        <v>46708</v>
      </c>
      <c r="T218" s="52">
        <f t="shared" si="408"/>
        <v>46709</v>
      </c>
      <c r="U218" s="52">
        <f t="shared" si="408"/>
        <v>46710</v>
      </c>
      <c r="V218" s="52">
        <f t="shared" si="408"/>
        <v>46711</v>
      </c>
      <c r="W218" s="52">
        <f t="shared" si="408"/>
        <v>46712</v>
      </c>
      <c r="X218" s="52">
        <f t="shared" si="408"/>
        <v>46713</v>
      </c>
      <c r="Y218" s="52">
        <f t="shared" si="408"/>
        <v>46714</v>
      </c>
      <c r="Z218" s="52">
        <f t="shared" si="408"/>
        <v>46715</v>
      </c>
      <c r="AA218" s="52">
        <f t="shared" si="408"/>
        <v>46716</v>
      </c>
      <c r="AB218" s="52">
        <f t="shared" si="408"/>
        <v>46717</v>
      </c>
      <c r="AC218" s="52">
        <f t="shared" si="408"/>
        <v>46718</v>
      </c>
      <c r="AD218" s="52">
        <f t="shared" si="408"/>
        <v>46719</v>
      </c>
      <c r="AE218" s="52">
        <f t="shared" si="408"/>
        <v>46720</v>
      </c>
      <c r="AF218" s="52">
        <f t="shared" si="408"/>
        <v>46721</v>
      </c>
      <c r="AG218" s="52" t="str">
        <f t="shared" si="408"/>
        <v/>
      </c>
      <c r="AH218" s="122"/>
      <c r="AI218" s="111" t="s">
        <v>42</v>
      </c>
      <c r="AJ218" s="112" t="s">
        <v>13</v>
      </c>
      <c r="AK218" s="113" t="s">
        <v>42</v>
      </c>
      <c r="AL218" s="114" t="s">
        <v>14</v>
      </c>
      <c r="AM218" s="32"/>
      <c r="AN218" s="101"/>
      <c r="AO218" s="101"/>
      <c r="AP218" s="101"/>
      <c r="AQ218" s="101"/>
      <c r="AR218" s="101"/>
      <c r="AS218" s="101"/>
      <c r="AT218" s="101"/>
    </row>
    <row r="219" spans="1:46" ht="68.099999999999994" hidden="1" customHeight="1" outlineLevel="1">
      <c r="A219" s="3"/>
      <c r="B219" s="39" t="s">
        <v>3</v>
      </c>
      <c r="C219" s="69" t="str">
        <f>IFERROR(VLOOKUP(C217,定義!A:C,3,FALSE),"")</f>
        <v/>
      </c>
      <c r="D219" s="69" t="str">
        <f>IFERROR(VLOOKUP(D217,定義!A:C,3,FALSE),"")</f>
        <v/>
      </c>
      <c r="E219" s="69" t="str">
        <f>IFERROR(VLOOKUP(E217,定義!A:C,3,FALSE),"")</f>
        <v>文化の日</v>
      </c>
      <c r="F219" s="71" t="str">
        <f>IFERROR(VLOOKUP(F217,定義!A:C,3,FALSE),"")</f>
        <v/>
      </c>
      <c r="G219" s="69" t="str">
        <f>IFERROR(VLOOKUP(G217,定義!A:C,3,FALSE),"")</f>
        <v/>
      </c>
      <c r="H219" s="69" t="str">
        <f>IFERROR(VLOOKUP(H217,定義!A:C,3,FALSE),"")</f>
        <v/>
      </c>
      <c r="I219" s="69" t="str">
        <f>IFERROR(VLOOKUP(I217,定義!A:C,3,FALSE),"")</f>
        <v/>
      </c>
      <c r="J219" s="69" t="str">
        <f>IFERROR(VLOOKUP(J217,定義!A:C,3,FALSE),"")</f>
        <v/>
      </c>
      <c r="K219" s="69" t="str">
        <f>IFERROR(VLOOKUP(K217,定義!A:C,3,FALSE),"")</f>
        <v/>
      </c>
      <c r="L219" s="69" t="str">
        <f>IFERROR(VLOOKUP(L217,定義!A:C,3,FALSE),"")</f>
        <v/>
      </c>
      <c r="M219" s="69" t="str">
        <f>IFERROR(VLOOKUP(M217,定義!A:C,3,FALSE),"")</f>
        <v/>
      </c>
      <c r="N219" s="69" t="str">
        <f>IFERROR(VLOOKUP(N217,定義!A:C,3,FALSE),"")</f>
        <v/>
      </c>
      <c r="O219" s="69" t="str">
        <f>IFERROR(VLOOKUP(O217,定義!A:C,3,FALSE),"")</f>
        <v/>
      </c>
      <c r="P219" s="69" t="str">
        <f>IFERROR(VLOOKUP(P217,定義!A:C,3,FALSE),"")</f>
        <v/>
      </c>
      <c r="Q219" s="69" t="str">
        <f>IFERROR(VLOOKUP(Q217,定義!A:C,3,FALSE),"")</f>
        <v/>
      </c>
      <c r="R219" s="70" t="str">
        <f>IFERROR(VLOOKUP(R217,定義!A:C,3,FALSE),"")</f>
        <v/>
      </c>
      <c r="S219" s="69" t="str">
        <f>IFERROR(VLOOKUP(S217,定義!A:C,3,FALSE),"")</f>
        <v/>
      </c>
      <c r="T219" s="69" t="str">
        <f>IFERROR(VLOOKUP(T217,定義!A:C,3,FALSE),"")</f>
        <v/>
      </c>
      <c r="U219" s="69" t="str">
        <f>IFERROR(VLOOKUP(U217,定義!A:C,3,FALSE),"")</f>
        <v/>
      </c>
      <c r="V219" s="69" t="str">
        <f>IFERROR(VLOOKUP(V217,定義!A:C,3,FALSE),"")</f>
        <v/>
      </c>
      <c r="W219" s="69" t="str">
        <f>IFERROR(VLOOKUP(W217,定義!A:C,3,FALSE),"")</f>
        <v/>
      </c>
      <c r="X219" s="69" t="str">
        <f>IFERROR(VLOOKUP(X217,定義!A:C,3,FALSE),"")</f>
        <v/>
      </c>
      <c r="Y219" s="69" t="str">
        <f>IFERROR(VLOOKUP(Y217,定義!A:C,3,FALSE),"")</f>
        <v>勤労感謝の日</v>
      </c>
      <c r="Z219" s="69" t="str">
        <f>IFERROR(VLOOKUP(Z217,定義!A:C,3,FALSE),"")</f>
        <v/>
      </c>
      <c r="AA219" s="69" t="str">
        <f>IFERROR(VLOOKUP(AA217,定義!A:C,3,FALSE),"")</f>
        <v/>
      </c>
      <c r="AB219" s="69" t="str">
        <f>IFERROR(VLOOKUP(AB217,定義!A:C,3,FALSE),"")</f>
        <v/>
      </c>
      <c r="AC219" s="69" t="str">
        <f>IFERROR(VLOOKUP(AC217,定義!A:C,3,FALSE),"")</f>
        <v/>
      </c>
      <c r="AD219" s="69" t="str">
        <f>IFERROR(VLOOKUP(AD217,定義!A:C,3,FALSE),"")</f>
        <v/>
      </c>
      <c r="AE219" s="69" t="str">
        <f>IFERROR(VLOOKUP(AE217,定義!A:C,3,FALSE),"")</f>
        <v/>
      </c>
      <c r="AF219" s="69" t="str">
        <f>IFERROR(VLOOKUP(AF217,定義!A:C,3,FALSE),"")</f>
        <v/>
      </c>
      <c r="AG219" s="69" t="str">
        <f>IFERROR(VLOOKUP(AG217,定義!A:C,3,FALSE),"")</f>
        <v/>
      </c>
      <c r="AH219" s="122"/>
      <c r="AI219" s="111"/>
      <c r="AJ219" s="112"/>
      <c r="AK219" s="113"/>
      <c r="AL219" s="114"/>
      <c r="AM219" s="32"/>
      <c r="AN219" s="101"/>
      <c r="AO219" s="101"/>
      <c r="AP219" s="101"/>
      <c r="AQ219" s="101"/>
      <c r="AR219" s="101"/>
      <c r="AS219" s="101"/>
      <c r="AT219" s="101"/>
    </row>
    <row r="220" spans="1:46" ht="27.95" hidden="1" customHeight="1" outlineLevel="1">
      <c r="A220" s="3"/>
      <c r="B220" s="40" t="str">
        <f>IF($F$2="受注者希望型","－","休日
計画")</f>
        <v>休日
計画</v>
      </c>
      <c r="C220" s="34"/>
      <c r="D220" s="34"/>
      <c r="E220" s="34"/>
      <c r="F220" s="35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6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123"/>
      <c r="AI220" s="57">
        <f t="shared" ref="AI220" si="409">AS220</f>
        <v>0</v>
      </c>
      <c r="AJ220" s="46">
        <f t="shared" ref="AJ220" si="410">IFERROR(AI220/AO220,"")</f>
        <v>0</v>
      </c>
      <c r="AK220" s="56">
        <f t="shared" ref="AK220" si="411">AT220</f>
        <v>0</v>
      </c>
      <c r="AL220" s="48">
        <f t="shared" ref="AL220" si="412">IFERROR(AK220/AP220,"")</f>
        <v>0</v>
      </c>
      <c r="AM220" s="32"/>
      <c r="AN220" s="101">
        <f t="shared" ref="AN220" si="413">COUNT(C217:AG217)</f>
        <v>30</v>
      </c>
      <c r="AO220" s="101">
        <f t="shared" ref="AO220" si="414">AN220-AH218</f>
        <v>30</v>
      </c>
      <c r="AP220" s="101">
        <f>SUM(AO$6:AO221)</f>
        <v>944</v>
      </c>
      <c r="AQ220" s="101">
        <f t="shared" ref="AQ220" si="415">COUNTIF(C221:AG221,"○")</f>
        <v>0</v>
      </c>
      <c r="AR220" s="101">
        <f>SUM(AQ$6:AQ221)</f>
        <v>0</v>
      </c>
      <c r="AS220" s="101">
        <f t="shared" ref="AS220" si="416">COUNTIF(C220:AG220,"○")</f>
        <v>0</v>
      </c>
      <c r="AT220" s="101">
        <f>SUM(AS$6:AS221)</f>
        <v>0</v>
      </c>
    </row>
    <row r="221" spans="1:46" ht="27.95" hidden="1" customHeight="1" outlineLevel="1" thickBot="1">
      <c r="A221" s="4"/>
      <c r="B221" s="38" t="s">
        <v>52</v>
      </c>
      <c r="C221" s="16"/>
      <c r="D221" s="16"/>
      <c r="E221" s="16"/>
      <c r="F221" s="18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24"/>
      <c r="AI221" s="57">
        <f t="shared" ref="AI221" si="417">AQ220</f>
        <v>0</v>
      </c>
      <c r="AJ221" s="46">
        <f t="shared" ref="AJ221" si="418">IFERROR(AI221/AO220,"")</f>
        <v>0</v>
      </c>
      <c r="AK221" s="56">
        <f t="shared" ref="AK221" si="419">AR220</f>
        <v>0</v>
      </c>
      <c r="AL221" s="48">
        <f t="shared" ref="AL221" si="420">IFERROR(AK221/AP220,"")</f>
        <v>0</v>
      </c>
      <c r="AM221" s="32"/>
      <c r="AN221" s="101"/>
      <c r="AO221" s="101"/>
      <c r="AP221" s="101"/>
      <c r="AQ221" s="101"/>
      <c r="AR221" s="101"/>
      <c r="AS221" s="101"/>
      <c r="AT221" s="101"/>
    </row>
    <row r="222" spans="1:46" ht="14.25" hidden="1" customHeight="1" outlineLevel="1" thickBot="1">
      <c r="AM222" s="32"/>
      <c r="AR222" s="8"/>
      <c r="AT222" s="8"/>
    </row>
    <row r="223" spans="1:46" ht="12" hidden="1" customHeight="1" outlineLevel="1">
      <c r="B223" s="13" t="s">
        <v>0</v>
      </c>
      <c r="C223" s="93">
        <f>DATE(YEAR(C216),MONTH(C216)+1,DAY(C216))</f>
        <v>46722</v>
      </c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5"/>
      <c r="AH223" s="120" t="s">
        <v>19</v>
      </c>
      <c r="AI223" s="98" t="s">
        <v>12</v>
      </c>
      <c r="AJ223" s="99"/>
      <c r="AK223" s="100" t="s">
        <v>11</v>
      </c>
      <c r="AL223" s="100"/>
      <c r="AM223" s="32"/>
      <c r="AN223" s="101" t="s">
        <v>17</v>
      </c>
      <c r="AO223" s="101" t="s">
        <v>20</v>
      </c>
      <c r="AP223" s="101" t="s">
        <v>21</v>
      </c>
      <c r="AQ223" s="101" t="s">
        <v>18</v>
      </c>
      <c r="AR223" s="101" t="s">
        <v>22</v>
      </c>
      <c r="AS223" s="101" t="s">
        <v>55</v>
      </c>
      <c r="AT223" s="101" t="s">
        <v>56</v>
      </c>
    </row>
    <row r="224" spans="1:46" ht="12" hidden="1" customHeight="1" outlineLevel="1">
      <c r="B224" s="14" t="s">
        <v>1</v>
      </c>
      <c r="C224" s="15">
        <f>+C223</f>
        <v>46722</v>
      </c>
      <c r="D224" s="15">
        <f>IF(C224="","",IF(MONTH(C224+1)-MONTH(C224)=0,C224+1,""))</f>
        <v>46723</v>
      </c>
      <c r="E224" s="15">
        <f t="shared" ref="E224:AG224" si="421">IF(D224="","",IF(MONTH(D224+1)-MONTH(D224)=0,D224+1,""))</f>
        <v>46724</v>
      </c>
      <c r="F224" s="21">
        <f t="shared" si="421"/>
        <v>46725</v>
      </c>
      <c r="G224" s="15">
        <f t="shared" si="421"/>
        <v>46726</v>
      </c>
      <c r="H224" s="15">
        <f t="shared" si="421"/>
        <v>46727</v>
      </c>
      <c r="I224" s="15">
        <f t="shared" si="421"/>
        <v>46728</v>
      </c>
      <c r="J224" s="15">
        <f t="shared" si="421"/>
        <v>46729</v>
      </c>
      <c r="K224" s="15">
        <f t="shared" si="421"/>
        <v>46730</v>
      </c>
      <c r="L224" s="15">
        <f t="shared" si="421"/>
        <v>46731</v>
      </c>
      <c r="M224" s="15">
        <f t="shared" si="421"/>
        <v>46732</v>
      </c>
      <c r="N224" s="15">
        <f t="shared" si="421"/>
        <v>46733</v>
      </c>
      <c r="O224" s="15">
        <f t="shared" si="421"/>
        <v>46734</v>
      </c>
      <c r="P224" s="15">
        <f t="shared" si="421"/>
        <v>46735</v>
      </c>
      <c r="Q224" s="15">
        <f t="shared" si="421"/>
        <v>46736</v>
      </c>
      <c r="R224" s="15">
        <f t="shared" si="421"/>
        <v>46737</v>
      </c>
      <c r="S224" s="15">
        <f t="shared" si="421"/>
        <v>46738</v>
      </c>
      <c r="T224" s="15">
        <f t="shared" si="421"/>
        <v>46739</v>
      </c>
      <c r="U224" s="15">
        <f t="shared" si="421"/>
        <v>46740</v>
      </c>
      <c r="V224" s="15">
        <f t="shared" si="421"/>
        <v>46741</v>
      </c>
      <c r="W224" s="15">
        <f t="shared" si="421"/>
        <v>46742</v>
      </c>
      <c r="X224" s="15">
        <f t="shared" si="421"/>
        <v>46743</v>
      </c>
      <c r="Y224" s="15">
        <f t="shared" si="421"/>
        <v>46744</v>
      </c>
      <c r="Z224" s="15">
        <f t="shared" si="421"/>
        <v>46745</v>
      </c>
      <c r="AA224" s="15">
        <f t="shared" si="421"/>
        <v>46746</v>
      </c>
      <c r="AB224" s="15">
        <f t="shared" si="421"/>
        <v>46747</v>
      </c>
      <c r="AC224" s="15">
        <f t="shared" si="421"/>
        <v>46748</v>
      </c>
      <c r="AD224" s="15">
        <f t="shared" si="421"/>
        <v>46749</v>
      </c>
      <c r="AE224" s="15">
        <f t="shared" si="421"/>
        <v>46750</v>
      </c>
      <c r="AF224" s="15">
        <f t="shared" si="421"/>
        <v>46751</v>
      </c>
      <c r="AG224" s="15">
        <f t="shared" si="421"/>
        <v>46752</v>
      </c>
      <c r="AH224" s="121"/>
      <c r="AI224" s="98"/>
      <c r="AJ224" s="99"/>
      <c r="AK224" s="100"/>
      <c r="AL224" s="100"/>
      <c r="AM224" s="32"/>
      <c r="AN224" s="101"/>
      <c r="AO224" s="101"/>
      <c r="AP224" s="101"/>
      <c r="AQ224" s="101"/>
      <c r="AR224" s="101"/>
      <c r="AS224" s="101"/>
      <c r="AT224" s="101"/>
    </row>
    <row r="225" spans="1:46" ht="12" hidden="1" customHeight="1" outlineLevel="1">
      <c r="B225" s="14" t="s">
        <v>2</v>
      </c>
      <c r="C225" s="52">
        <f>+C224</f>
        <v>46722</v>
      </c>
      <c r="D225" s="52">
        <f t="shared" ref="D225:AG225" si="422">+D224</f>
        <v>46723</v>
      </c>
      <c r="E225" s="52">
        <f t="shared" si="422"/>
        <v>46724</v>
      </c>
      <c r="F225" s="58">
        <f t="shared" si="422"/>
        <v>46725</v>
      </c>
      <c r="G225" s="52">
        <f t="shared" si="422"/>
        <v>46726</v>
      </c>
      <c r="H225" s="52">
        <f t="shared" si="422"/>
        <v>46727</v>
      </c>
      <c r="I225" s="52">
        <f t="shared" si="422"/>
        <v>46728</v>
      </c>
      <c r="J225" s="52">
        <f t="shared" si="422"/>
        <v>46729</v>
      </c>
      <c r="K225" s="52">
        <f t="shared" si="422"/>
        <v>46730</v>
      </c>
      <c r="L225" s="52">
        <f t="shared" si="422"/>
        <v>46731</v>
      </c>
      <c r="M225" s="52">
        <f t="shared" si="422"/>
        <v>46732</v>
      </c>
      <c r="N225" s="52">
        <f t="shared" si="422"/>
        <v>46733</v>
      </c>
      <c r="O225" s="52">
        <f t="shared" si="422"/>
        <v>46734</v>
      </c>
      <c r="P225" s="52">
        <f t="shared" si="422"/>
        <v>46735</v>
      </c>
      <c r="Q225" s="52">
        <f t="shared" si="422"/>
        <v>46736</v>
      </c>
      <c r="R225" s="52">
        <f t="shared" si="422"/>
        <v>46737</v>
      </c>
      <c r="S225" s="52">
        <f t="shared" si="422"/>
        <v>46738</v>
      </c>
      <c r="T225" s="52">
        <f t="shared" si="422"/>
        <v>46739</v>
      </c>
      <c r="U225" s="52">
        <f t="shared" si="422"/>
        <v>46740</v>
      </c>
      <c r="V225" s="52">
        <f t="shared" si="422"/>
        <v>46741</v>
      </c>
      <c r="W225" s="52">
        <f t="shared" si="422"/>
        <v>46742</v>
      </c>
      <c r="X225" s="52">
        <f t="shared" si="422"/>
        <v>46743</v>
      </c>
      <c r="Y225" s="52">
        <f t="shared" si="422"/>
        <v>46744</v>
      </c>
      <c r="Z225" s="52">
        <f t="shared" si="422"/>
        <v>46745</v>
      </c>
      <c r="AA225" s="52">
        <f t="shared" si="422"/>
        <v>46746</v>
      </c>
      <c r="AB225" s="52">
        <f t="shared" si="422"/>
        <v>46747</v>
      </c>
      <c r="AC225" s="52">
        <f t="shared" si="422"/>
        <v>46748</v>
      </c>
      <c r="AD225" s="52">
        <f t="shared" si="422"/>
        <v>46749</v>
      </c>
      <c r="AE225" s="52">
        <f t="shared" si="422"/>
        <v>46750</v>
      </c>
      <c r="AF225" s="52">
        <f t="shared" si="422"/>
        <v>46751</v>
      </c>
      <c r="AG225" s="52">
        <f t="shared" si="422"/>
        <v>46752</v>
      </c>
      <c r="AH225" s="122"/>
      <c r="AI225" s="111" t="s">
        <v>42</v>
      </c>
      <c r="AJ225" s="112" t="s">
        <v>13</v>
      </c>
      <c r="AK225" s="113" t="s">
        <v>42</v>
      </c>
      <c r="AL225" s="114" t="s">
        <v>14</v>
      </c>
      <c r="AM225" s="32"/>
      <c r="AN225" s="101"/>
      <c r="AO225" s="101"/>
      <c r="AP225" s="101"/>
      <c r="AQ225" s="101"/>
      <c r="AR225" s="101"/>
      <c r="AS225" s="101"/>
      <c r="AT225" s="101"/>
    </row>
    <row r="226" spans="1:46" ht="68.099999999999994" hidden="1" customHeight="1" outlineLevel="1">
      <c r="A226" s="3"/>
      <c r="B226" s="39" t="s">
        <v>3</v>
      </c>
      <c r="C226" s="69" t="str">
        <f>IFERROR(VLOOKUP(C224,定義!A:C,3,FALSE),"")</f>
        <v/>
      </c>
      <c r="D226" s="69" t="str">
        <f>IFERROR(VLOOKUP(D224,定義!A:C,3,FALSE),"")</f>
        <v/>
      </c>
      <c r="E226" s="69" t="str">
        <f>IFERROR(VLOOKUP(E224,定義!A:C,3,FALSE),"")</f>
        <v/>
      </c>
      <c r="F226" s="71" t="str">
        <f>IFERROR(VLOOKUP(F224,定義!A:C,3,FALSE),"")</f>
        <v/>
      </c>
      <c r="G226" s="69" t="str">
        <f>IFERROR(VLOOKUP(G224,定義!A:C,3,FALSE),"")</f>
        <v/>
      </c>
      <c r="H226" s="69" t="str">
        <f>IFERROR(VLOOKUP(H224,定義!A:C,3,FALSE),"")</f>
        <v/>
      </c>
      <c r="I226" s="69" t="str">
        <f>IFERROR(VLOOKUP(I224,定義!A:C,3,FALSE),"")</f>
        <v/>
      </c>
      <c r="J226" s="69" t="str">
        <f>IFERROR(VLOOKUP(J224,定義!A:C,3,FALSE),"")</f>
        <v/>
      </c>
      <c r="K226" s="69" t="str">
        <f>IFERROR(VLOOKUP(K224,定義!A:C,3,FALSE),"")</f>
        <v/>
      </c>
      <c r="L226" s="69" t="str">
        <f>IFERROR(VLOOKUP(L224,定義!A:C,3,FALSE),"")</f>
        <v/>
      </c>
      <c r="M226" s="69" t="str">
        <f>IFERROR(VLOOKUP(M224,定義!A:C,3,FALSE),"")</f>
        <v/>
      </c>
      <c r="N226" s="69" t="str">
        <f>IFERROR(VLOOKUP(N224,定義!A:C,3,FALSE),"")</f>
        <v/>
      </c>
      <c r="O226" s="69" t="str">
        <f>IFERROR(VLOOKUP(O224,定義!A:C,3,FALSE),"")</f>
        <v/>
      </c>
      <c r="P226" s="69" t="str">
        <f>IFERROR(VLOOKUP(P224,定義!A:C,3,FALSE),"")</f>
        <v/>
      </c>
      <c r="Q226" s="69" t="str">
        <f>IFERROR(VLOOKUP(Q224,定義!A:C,3,FALSE),"")</f>
        <v/>
      </c>
      <c r="R226" s="70" t="str">
        <f>IFERROR(VLOOKUP(R224,定義!A:C,3,FALSE),"")</f>
        <v/>
      </c>
      <c r="S226" s="69" t="str">
        <f>IFERROR(VLOOKUP(S224,定義!A:C,3,FALSE),"")</f>
        <v/>
      </c>
      <c r="T226" s="69" t="str">
        <f>IFERROR(VLOOKUP(T224,定義!A:C,3,FALSE),"")</f>
        <v/>
      </c>
      <c r="U226" s="69" t="str">
        <f>IFERROR(VLOOKUP(U224,定義!A:C,3,FALSE),"")</f>
        <v/>
      </c>
      <c r="V226" s="69" t="str">
        <f>IFERROR(VLOOKUP(V224,定義!A:C,3,FALSE),"")</f>
        <v/>
      </c>
      <c r="W226" s="69" t="str">
        <f>IFERROR(VLOOKUP(W224,定義!A:C,3,FALSE),"")</f>
        <v/>
      </c>
      <c r="X226" s="69" t="str">
        <f>IFERROR(VLOOKUP(X224,定義!A:C,3,FALSE),"")</f>
        <v/>
      </c>
      <c r="Y226" s="69" t="str">
        <f>IFERROR(VLOOKUP(Y224,定義!A:C,3,FALSE),"")</f>
        <v/>
      </c>
      <c r="Z226" s="69" t="str">
        <f>IFERROR(VLOOKUP(Z224,定義!A:C,3,FALSE),"")</f>
        <v/>
      </c>
      <c r="AA226" s="69" t="str">
        <f>IFERROR(VLOOKUP(AA224,定義!A:C,3,FALSE),"")</f>
        <v/>
      </c>
      <c r="AB226" s="69" t="str">
        <f>IFERROR(VLOOKUP(AB224,定義!A:C,3,FALSE),"")</f>
        <v/>
      </c>
      <c r="AC226" s="69" t="str">
        <f>IFERROR(VLOOKUP(AC224,定義!A:C,3,FALSE),"")</f>
        <v/>
      </c>
      <c r="AD226" s="69" t="str">
        <f>IFERROR(VLOOKUP(AD224,定義!A:C,3,FALSE),"")</f>
        <v/>
      </c>
      <c r="AE226" s="69" t="str">
        <f>IFERROR(VLOOKUP(AE224,定義!A:C,3,FALSE),"")</f>
        <v/>
      </c>
      <c r="AF226" s="69" t="str">
        <f>IFERROR(VLOOKUP(AF224,定義!A:C,3,FALSE),"")</f>
        <v/>
      </c>
      <c r="AG226" s="69" t="str">
        <f>IFERROR(VLOOKUP(AG224,定義!A:C,3,FALSE),"")</f>
        <v/>
      </c>
      <c r="AH226" s="122"/>
      <c r="AI226" s="111"/>
      <c r="AJ226" s="112"/>
      <c r="AK226" s="113"/>
      <c r="AL226" s="114"/>
      <c r="AM226" s="32"/>
      <c r="AN226" s="101"/>
      <c r="AO226" s="101"/>
      <c r="AP226" s="101"/>
      <c r="AQ226" s="101"/>
      <c r="AR226" s="101"/>
      <c r="AS226" s="101"/>
      <c r="AT226" s="101"/>
    </row>
    <row r="227" spans="1:46" ht="27.95" hidden="1" customHeight="1" outlineLevel="1">
      <c r="A227" s="3"/>
      <c r="B227" s="40" t="str">
        <f>IF($F$2="受注者希望型","－","休日
計画")</f>
        <v>休日
計画</v>
      </c>
      <c r="C227" s="34"/>
      <c r="D227" s="34"/>
      <c r="E227" s="34"/>
      <c r="F227" s="35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6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123"/>
      <c r="AI227" s="57">
        <f t="shared" ref="AI227" si="423">AS227</f>
        <v>0</v>
      </c>
      <c r="AJ227" s="46">
        <f t="shared" ref="AJ227" si="424">IFERROR(AI227/AO227,"")</f>
        <v>0</v>
      </c>
      <c r="AK227" s="56">
        <f t="shared" ref="AK227" si="425">AT227</f>
        <v>0</v>
      </c>
      <c r="AL227" s="48">
        <f t="shared" ref="AL227" si="426">IFERROR(AK227/AP227,"")</f>
        <v>0</v>
      </c>
      <c r="AM227" s="32"/>
      <c r="AN227" s="101">
        <f t="shared" ref="AN227" si="427">COUNT(C224:AG224)</f>
        <v>31</v>
      </c>
      <c r="AO227" s="101">
        <f t="shared" ref="AO227" si="428">AN227-AH225</f>
        <v>31</v>
      </c>
      <c r="AP227" s="101">
        <f>SUM(AO$6:AO228)</f>
        <v>975</v>
      </c>
      <c r="AQ227" s="101">
        <f t="shared" ref="AQ227" si="429">COUNTIF(C228:AG228,"○")</f>
        <v>0</v>
      </c>
      <c r="AR227" s="101">
        <f>SUM(AQ$6:AQ228)</f>
        <v>0</v>
      </c>
      <c r="AS227" s="101">
        <f t="shared" ref="AS227" si="430">COUNTIF(C227:AG227,"○")</f>
        <v>0</v>
      </c>
      <c r="AT227" s="101">
        <f>SUM(AS$6:AS228)</f>
        <v>0</v>
      </c>
    </row>
    <row r="228" spans="1:46" ht="27.95" hidden="1" customHeight="1" outlineLevel="1" thickBot="1">
      <c r="A228" s="4"/>
      <c r="B228" s="38" t="s">
        <v>52</v>
      </c>
      <c r="C228" s="16"/>
      <c r="D228" s="16"/>
      <c r="E228" s="16"/>
      <c r="F228" s="18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24"/>
      <c r="AI228" s="57">
        <f t="shared" ref="AI228" si="431">AQ227</f>
        <v>0</v>
      </c>
      <c r="AJ228" s="46">
        <f t="shared" ref="AJ228" si="432">IFERROR(AI228/AO227,"")</f>
        <v>0</v>
      </c>
      <c r="AK228" s="56">
        <f t="shared" ref="AK228" si="433">AR227</f>
        <v>0</v>
      </c>
      <c r="AL228" s="48">
        <f t="shared" ref="AL228" si="434">IFERROR(AK228/AP227,"")</f>
        <v>0</v>
      </c>
      <c r="AM228" s="32"/>
      <c r="AN228" s="101"/>
      <c r="AO228" s="101"/>
      <c r="AP228" s="101"/>
      <c r="AQ228" s="101"/>
      <c r="AR228" s="101"/>
      <c r="AS228" s="101"/>
      <c r="AT228" s="101"/>
    </row>
    <row r="229" spans="1:46" ht="14.25" hidden="1" customHeight="1" outlineLevel="1" thickBot="1">
      <c r="AM229" s="32"/>
      <c r="AR229" s="8"/>
      <c r="AT229" s="8"/>
    </row>
    <row r="230" spans="1:46" ht="12" hidden="1" customHeight="1" outlineLevel="1">
      <c r="B230" s="13" t="s">
        <v>0</v>
      </c>
      <c r="C230" s="93">
        <f>DATE(YEAR(C223),MONTH(C223)+1,DAY(C223))</f>
        <v>46753</v>
      </c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5"/>
      <c r="AH230" s="120" t="s">
        <v>19</v>
      </c>
      <c r="AI230" s="98" t="s">
        <v>12</v>
      </c>
      <c r="AJ230" s="99"/>
      <c r="AK230" s="100" t="s">
        <v>11</v>
      </c>
      <c r="AL230" s="100"/>
      <c r="AM230" s="32"/>
      <c r="AN230" s="101" t="s">
        <v>17</v>
      </c>
      <c r="AO230" s="101" t="s">
        <v>20</v>
      </c>
      <c r="AP230" s="101" t="s">
        <v>21</v>
      </c>
      <c r="AQ230" s="101" t="s">
        <v>18</v>
      </c>
      <c r="AR230" s="101" t="s">
        <v>22</v>
      </c>
      <c r="AS230" s="101" t="s">
        <v>55</v>
      </c>
      <c r="AT230" s="101" t="s">
        <v>56</v>
      </c>
    </row>
    <row r="231" spans="1:46" ht="12" hidden="1" customHeight="1" outlineLevel="1">
      <c r="B231" s="14" t="s">
        <v>1</v>
      </c>
      <c r="C231" s="15">
        <f>+C230</f>
        <v>46753</v>
      </c>
      <c r="D231" s="15">
        <f>IF(C231="","",IF(MONTH(C231+1)-MONTH(C231)=0,C231+1,""))</f>
        <v>46754</v>
      </c>
      <c r="E231" s="15">
        <f t="shared" ref="E231:AG231" si="435">IF(D231="","",IF(MONTH(D231+1)-MONTH(D231)=0,D231+1,""))</f>
        <v>46755</v>
      </c>
      <c r="F231" s="21">
        <f t="shared" si="435"/>
        <v>46756</v>
      </c>
      <c r="G231" s="15">
        <f t="shared" si="435"/>
        <v>46757</v>
      </c>
      <c r="H231" s="15">
        <f t="shared" si="435"/>
        <v>46758</v>
      </c>
      <c r="I231" s="15">
        <f t="shared" si="435"/>
        <v>46759</v>
      </c>
      <c r="J231" s="15">
        <f t="shared" si="435"/>
        <v>46760</v>
      </c>
      <c r="K231" s="15">
        <f t="shared" si="435"/>
        <v>46761</v>
      </c>
      <c r="L231" s="15">
        <f t="shared" si="435"/>
        <v>46762</v>
      </c>
      <c r="M231" s="15">
        <f t="shared" si="435"/>
        <v>46763</v>
      </c>
      <c r="N231" s="15">
        <f t="shared" si="435"/>
        <v>46764</v>
      </c>
      <c r="O231" s="15">
        <f t="shared" si="435"/>
        <v>46765</v>
      </c>
      <c r="P231" s="15">
        <f t="shared" si="435"/>
        <v>46766</v>
      </c>
      <c r="Q231" s="15">
        <f t="shared" si="435"/>
        <v>46767</v>
      </c>
      <c r="R231" s="15">
        <f t="shared" si="435"/>
        <v>46768</v>
      </c>
      <c r="S231" s="15">
        <f t="shared" si="435"/>
        <v>46769</v>
      </c>
      <c r="T231" s="15">
        <f t="shared" si="435"/>
        <v>46770</v>
      </c>
      <c r="U231" s="15">
        <f t="shared" si="435"/>
        <v>46771</v>
      </c>
      <c r="V231" s="15">
        <f t="shared" si="435"/>
        <v>46772</v>
      </c>
      <c r="W231" s="15">
        <f t="shared" si="435"/>
        <v>46773</v>
      </c>
      <c r="X231" s="15">
        <f t="shared" si="435"/>
        <v>46774</v>
      </c>
      <c r="Y231" s="15">
        <f t="shared" si="435"/>
        <v>46775</v>
      </c>
      <c r="Z231" s="15">
        <f t="shared" si="435"/>
        <v>46776</v>
      </c>
      <c r="AA231" s="15">
        <f t="shared" si="435"/>
        <v>46777</v>
      </c>
      <c r="AB231" s="15">
        <f t="shared" si="435"/>
        <v>46778</v>
      </c>
      <c r="AC231" s="15">
        <f t="shared" si="435"/>
        <v>46779</v>
      </c>
      <c r="AD231" s="15">
        <f t="shared" si="435"/>
        <v>46780</v>
      </c>
      <c r="AE231" s="15">
        <f t="shared" si="435"/>
        <v>46781</v>
      </c>
      <c r="AF231" s="15">
        <f t="shared" si="435"/>
        <v>46782</v>
      </c>
      <c r="AG231" s="15">
        <f t="shared" si="435"/>
        <v>46783</v>
      </c>
      <c r="AH231" s="121"/>
      <c r="AI231" s="98"/>
      <c r="AJ231" s="99"/>
      <c r="AK231" s="100"/>
      <c r="AL231" s="100"/>
      <c r="AM231" s="32"/>
      <c r="AN231" s="101"/>
      <c r="AO231" s="101"/>
      <c r="AP231" s="101"/>
      <c r="AQ231" s="101"/>
      <c r="AR231" s="101"/>
      <c r="AS231" s="101"/>
      <c r="AT231" s="101"/>
    </row>
    <row r="232" spans="1:46" ht="12" hidden="1" customHeight="1" outlineLevel="1">
      <c r="B232" s="14" t="s">
        <v>2</v>
      </c>
      <c r="C232" s="52">
        <f>+C231</f>
        <v>46753</v>
      </c>
      <c r="D232" s="52">
        <f t="shared" ref="D232:AG232" si="436">+D231</f>
        <v>46754</v>
      </c>
      <c r="E232" s="52">
        <f t="shared" si="436"/>
        <v>46755</v>
      </c>
      <c r="F232" s="58">
        <f t="shared" si="436"/>
        <v>46756</v>
      </c>
      <c r="G232" s="52">
        <f t="shared" si="436"/>
        <v>46757</v>
      </c>
      <c r="H232" s="52">
        <f t="shared" si="436"/>
        <v>46758</v>
      </c>
      <c r="I232" s="52">
        <f t="shared" si="436"/>
        <v>46759</v>
      </c>
      <c r="J232" s="52">
        <f t="shared" si="436"/>
        <v>46760</v>
      </c>
      <c r="K232" s="52">
        <f t="shared" si="436"/>
        <v>46761</v>
      </c>
      <c r="L232" s="52">
        <f t="shared" si="436"/>
        <v>46762</v>
      </c>
      <c r="M232" s="52">
        <f t="shared" si="436"/>
        <v>46763</v>
      </c>
      <c r="N232" s="52">
        <f t="shared" si="436"/>
        <v>46764</v>
      </c>
      <c r="O232" s="52">
        <f t="shared" si="436"/>
        <v>46765</v>
      </c>
      <c r="P232" s="52">
        <f t="shared" si="436"/>
        <v>46766</v>
      </c>
      <c r="Q232" s="52">
        <f t="shared" si="436"/>
        <v>46767</v>
      </c>
      <c r="R232" s="52">
        <f t="shared" si="436"/>
        <v>46768</v>
      </c>
      <c r="S232" s="52">
        <f t="shared" si="436"/>
        <v>46769</v>
      </c>
      <c r="T232" s="52">
        <f t="shared" si="436"/>
        <v>46770</v>
      </c>
      <c r="U232" s="52">
        <f t="shared" si="436"/>
        <v>46771</v>
      </c>
      <c r="V232" s="52">
        <f t="shared" si="436"/>
        <v>46772</v>
      </c>
      <c r="W232" s="52">
        <f t="shared" si="436"/>
        <v>46773</v>
      </c>
      <c r="X232" s="52">
        <f t="shared" si="436"/>
        <v>46774</v>
      </c>
      <c r="Y232" s="52">
        <f t="shared" si="436"/>
        <v>46775</v>
      </c>
      <c r="Z232" s="52">
        <f t="shared" si="436"/>
        <v>46776</v>
      </c>
      <c r="AA232" s="52">
        <f t="shared" si="436"/>
        <v>46777</v>
      </c>
      <c r="AB232" s="52">
        <f t="shared" si="436"/>
        <v>46778</v>
      </c>
      <c r="AC232" s="52">
        <f t="shared" si="436"/>
        <v>46779</v>
      </c>
      <c r="AD232" s="52">
        <f t="shared" si="436"/>
        <v>46780</v>
      </c>
      <c r="AE232" s="52">
        <f t="shared" si="436"/>
        <v>46781</v>
      </c>
      <c r="AF232" s="52">
        <f t="shared" si="436"/>
        <v>46782</v>
      </c>
      <c r="AG232" s="52">
        <f t="shared" si="436"/>
        <v>46783</v>
      </c>
      <c r="AH232" s="122"/>
      <c r="AI232" s="111" t="s">
        <v>42</v>
      </c>
      <c r="AJ232" s="112" t="s">
        <v>13</v>
      </c>
      <c r="AK232" s="113" t="s">
        <v>42</v>
      </c>
      <c r="AL232" s="114" t="s">
        <v>14</v>
      </c>
      <c r="AM232" s="32"/>
      <c r="AN232" s="101"/>
      <c r="AO232" s="101"/>
      <c r="AP232" s="101"/>
      <c r="AQ232" s="101"/>
      <c r="AR232" s="101"/>
      <c r="AS232" s="101"/>
      <c r="AT232" s="101"/>
    </row>
    <row r="233" spans="1:46" ht="68.099999999999994" hidden="1" customHeight="1" outlineLevel="1">
      <c r="A233" s="3"/>
      <c r="B233" s="39" t="s">
        <v>3</v>
      </c>
      <c r="C233" s="69" t="str">
        <f>IFERROR(VLOOKUP(C231,定義!A:C,3,FALSE),"")</f>
        <v>元日</v>
      </c>
      <c r="D233" s="69" t="str">
        <f>IFERROR(VLOOKUP(D231,定義!A:C,3,FALSE),"")</f>
        <v/>
      </c>
      <c r="E233" s="69" t="str">
        <f>IFERROR(VLOOKUP(E231,定義!A:C,3,FALSE),"")</f>
        <v/>
      </c>
      <c r="F233" s="71" t="str">
        <f>IFERROR(VLOOKUP(F231,定義!A:C,3,FALSE),"")</f>
        <v/>
      </c>
      <c r="G233" s="69" t="str">
        <f>IFERROR(VLOOKUP(G231,定義!A:C,3,FALSE),"")</f>
        <v/>
      </c>
      <c r="H233" s="69" t="str">
        <f>IFERROR(VLOOKUP(H231,定義!A:C,3,FALSE),"")</f>
        <v/>
      </c>
      <c r="I233" s="69" t="str">
        <f>IFERROR(VLOOKUP(I231,定義!A:C,3,FALSE),"")</f>
        <v/>
      </c>
      <c r="J233" s="69" t="str">
        <f>IFERROR(VLOOKUP(J231,定義!A:C,3,FALSE),"")</f>
        <v/>
      </c>
      <c r="K233" s="69" t="str">
        <f>IFERROR(VLOOKUP(K231,定義!A:C,3,FALSE),"")</f>
        <v/>
      </c>
      <c r="L233" s="69" t="str">
        <f>IFERROR(VLOOKUP(L231,定義!A:C,3,FALSE),"")</f>
        <v>成人の日</v>
      </c>
      <c r="M233" s="69" t="str">
        <f>IFERROR(VLOOKUP(M231,定義!A:C,3,FALSE),"")</f>
        <v/>
      </c>
      <c r="N233" s="69" t="str">
        <f>IFERROR(VLOOKUP(N231,定義!A:C,3,FALSE),"")</f>
        <v/>
      </c>
      <c r="O233" s="69" t="str">
        <f>IFERROR(VLOOKUP(O231,定義!A:C,3,FALSE),"")</f>
        <v/>
      </c>
      <c r="P233" s="69" t="str">
        <f>IFERROR(VLOOKUP(P231,定義!A:C,3,FALSE),"")</f>
        <v/>
      </c>
      <c r="Q233" s="69" t="str">
        <f>IFERROR(VLOOKUP(Q231,定義!A:C,3,FALSE),"")</f>
        <v/>
      </c>
      <c r="R233" s="70" t="str">
        <f>IFERROR(VLOOKUP(R231,定義!A:C,3,FALSE),"")</f>
        <v/>
      </c>
      <c r="S233" s="69" t="str">
        <f>IFERROR(VLOOKUP(S231,定義!A:C,3,FALSE),"")</f>
        <v/>
      </c>
      <c r="T233" s="69" t="str">
        <f>IFERROR(VLOOKUP(T231,定義!A:C,3,FALSE),"")</f>
        <v/>
      </c>
      <c r="U233" s="69" t="str">
        <f>IFERROR(VLOOKUP(U231,定義!A:C,3,FALSE),"")</f>
        <v/>
      </c>
      <c r="V233" s="69" t="str">
        <f>IFERROR(VLOOKUP(V231,定義!A:C,3,FALSE),"")</f>
        <v/>
      </c>
      <c r="W233" s="69" t="str">
        <f>IFERROR(VLOOKUP(W231,定義!A:C,3,FALSE),"")</f>
        <v/>
      </c>
      <c r="X233" s="69" t="str">
        <f>IFERROR(VLOOKUP(X231,定義!A:C,3,FALSE),"")</f>
        <v/>
      </c>
      <c r="Y233" s="69" t="str">
        <f>IFERROR(VLOOKUP(Y231,定義!A:C,3,FALSE),"")</f>
        <v/>
      </c>
      <c r="Z233" s="69" t="str">
        <f>IFERROR(VLOOKUP(Z231,定義!A:C,3,FALSE),"")</f>
        <v/>
      </c>
      <c r="AA233" s="69" t="str">
        <f>IFERROR(VLOOKUP(AA231,定義!A:C,3,FALSE),"")</f>
        <v/>
      </c>
      <c r="AB233" s="69" t="str">
        <f>IFERROR(VLOOKUP(AB231,定義!A:C,3,FALSE),"")</f>
        <v/>
      </c>
      <c r="AC233" s="69" t="str">
        <f>IFERROR(VLOOKUP(AC231,定義!A:C,3,FALSE),"")</f>
        <v/>
      </c>
      <c r="AD233" s="69" t="str">
        <f>IFERROR(VLOOKUP(AD231,定義!A:C,3,FALSE),"")</f>
        <v/>
      </c>
      <c r="AE233" s="69" t="str">
        <f>IFERROR(VLOOKUP(AE231,定義!A:C,3,FALSE),"")</f>
        <v/>
      </c>
      <c r="AF233" s="69" t="str">
        <f>IFERROR(VLOOKUP(AF231,定義!A:C,3,FALSE),"")</f>
        <v/>
      </c>
      <c r="AG233" s="69" t="str">
        <f>IFERROR(VLOOKUP(AG231,定義!A:C,3,FALSE),"")</f>
        <v/>
      </c>
      <c r="AH233" s="122"/>
      <c r="AI233" s="111"/>
      <c r="AJ233" s="112"/>
      <c r="AK233" s="113"/>
      <c r="AL233" s="114"/>
      <c r="AM233" s="32"/>
      <c r="AN233" s="101"/>
      <c r="AO233" s="101"/>
      <c r="AP233" s="101"/>
      <c r="AQ233" s="101"/>
      <c r="AR233" s="101"/>
      <c r="AS233" s="101"/>
      <c r="AT233" s="101"/>
    </row>
    <row r="234" spans="1:46" ht="27.95" hidden="1" customHeight="1" outlineLevel="1">
      <c r="A234" s="3"/>
      <c r="B234" s="40" t="str">
        <f>IF($F$2="受注者希望型","－","休日
計画")</f>
        <v>休日
計画</v>
      </c>
      <c r="C234" s="34"/>
      <c r="D234" s="34"/>
      <c r="E234" s="34"/>
      <c r="F234" s="35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6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123"/>
      <c r="AI234" s="57">
        <f t="shared" ref="AI234" si="437">AS234</f>
        <v>0</v>
      </c>
      <c r="AJ234" s="46">
        <f t="shared" ref="AJ234" si="438">IFERROR(AI234/AO234,"")</f>
        <v>0</v>
      </c>
      <c r="AK234" s="56">
        <f t="shared" ref="AK234" si="439">AT234</f>
        <v>0</v>
      </c>
      <c r="AL234" s="48">
        <f t="shared" ref="AL234" si="440">IFERROR(AK234/AP234,"")</f>
        <v>0</v>
      </c>
      <c r="AM234" s="32"/>
      <c r="AN234" s="101">
        <f t="shared" ref="AN234" si="441">COUNT(C231:AG231)</f>
        <v>31</v>
      </c>
      <c r="AO234" s="101">
        <f t="shared" ref="AO234" si="442">AN234-AH232</f>
        <v>31</v>
      </c>
      <c r="AP234" s="101">
        <f>SUM(AO$6:AO235)</f>
        <v>1006</v>
      </c>
      <c r="AQ234" s="101">
        <f t="shared" ref="AQ234" si="443">COUNTIF(C235:AG235,"○")</f>
        <v>0</v>
      </c>
      <c r="AR234" s="101">
        <f>SUM(AQ$6:AQ235)</f>
        <v>0</v>
      </c>
      <c r="AS234" s="101">
        <f t="shared" ref="AS234" si="444">COUNTIF(C234:AG234,"○")</f>
        <v>0</v>
      </c>
      <c r="AT234" s="101">
        <f>SUM(AS$6:AS235)</f>
        <v>0</v>
      </c>
    </row>
    <row r="235" spans="1:46" ht="27.95" hidden="1" customHeight="1" outlineLevel="1" thickBot="1">
      <c r="A235" s="4"/>
      <c r="B235" s="38" t="s">
        <v>52</v>
      </c>
      <c r="C235" s="16"/>
      <c r="D235" s="16"/>
      <c r="E235" s="16"/>
      <c r="F235" s="18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24"/>
      <c r="AI235" s="57">
        <f t="shared" ref="AI235" si="445">AQ234</f>
        <v>0</v>
      </c>
      <c r="AJ235" s="46">
        <f t="shared" ref="AJ235" si="446">IFERROR(AI235/AO234,"")</f>
        <v>0</v>
      </c>
      <c r="AK235" s="56">
        <f t="shared" ref="AK235" si="447">AR234</f>
        <v>0</v>
      </c>
      <c r="AL235" s="48">
        <f t="shared" ref="AL235" si="448">IFERROR(AK235/AP234,"")</f>
        <v>0</v>
      </c>
      <c r="AM235" s="32"/>
      <c r="AN235" s="101"/>
      <c r="AO235" s="101"/>
      <c r="AP235" s="101"/>
      <c r="AQ235" s="101"/>
      <c r="AR235" s="101"/>
      <c r="AS235" s="101"/>
      <c r="AT235" s="101"/>
    </row>
    <row r="236" spans="1:46" ht="14.25" hidden="1" customHeight="1" outlineLevel="1" collapsed="1">
      <c r="AM236" s="32"/>
      <c r="AR236" s="8"/>
      <c r="AT236" s="8"/>
    </row>
    <row r="237" spans="1:46" ht="14.25" customHeight="1" outlineLevel="1">
      <c r="AM237" s="32"/>
      <c r="AR237" s="8"/>
      <c r="AT237" s="8"/>
    </row>
    <row r="238" spans="1:46" ht="14.25" customHeight="1">
      <c r="T238" s="92"/>
      <c r="U238" s="92"/>
      <c r="V238" s="92"/>
      <c r="W238" s="91"/>
      <c r="X238" s="133"/>
      <c r="Y238" s="133"/>
      <c r="Z238" s="133"/>
      <c r="AA238" s="133"/>
      <c r="AB238" s="133"/>
      <c r="AH238" s="5"/>
    </row>
    <row r="239" spans="1:46" ht="26.25" customHeight="1">
      <c r="T239" s="92"/>
      <c r="U239" s="92"/>
      <c r="V239" s="134" t="s">
        <v>76</v>
      </c>
      <c r="W239" s="136"/>
      <c r="X239" s="135"/>
      <c r="Y239" s="134" t="s">
        <v>77</v>
      </c>
      <c r="Z239" s="135"/>
      <c r="AA239" s="134" t="s">
        <v>83</v>
      </c>
      <c r="AB239" s="135"/>
      <c r="AD239" s="63" t="s">
        <v>58</v>
      </c>
      <c r="AE239" s="63"/>
      <c r="AF239" s="63"/>
      <c r="AG239" s="63"/>
      <c r="AH239" s="64"/>
      <c r="AI239" s="64"/>
      <c r="AJ239" s="64"/>
      <c r="AK239" s="125">
        <f>+AL66</f>
        <v>0</v>
      </c>
      <c r="AL239" s="125"/>
    </row>
    <row r="240" spans="1:46" ht="27.75" customHeight="1">
      <c r="A240" s="1"/>
      <c r="B240" s="19" t="s">
        <v>15</v>
      </c>
      <c r="T240" s="92"/>
      <c r="U240" s="92"/>
      <c r="V240" s="134" t="s">
        <v>78</v>
      </c>
      <c r="W240" s="136"/>
      <c r="X240" s="135"/>
      <c r="Y240" s="134" t="s">
        <v>79</v>
      </c>
      <c r="Z240" s="135"/>
      <c r="AA240" s="134" t="s">
        <v>84</v>
      </c>
      <c r="AB240" s="135"/>
      <c r="AD240" s="126" t="s">
        <v>16</v>
      </c>
      <c r="AE240" s="127"/>
      <c r="AF240" s="127"/>
      <c r="AG240" s="127"/>
      <c r="AH240" s="127"/>
      <c r="AI240" s="127"/>
      <c r="AJ240" s="128"/>
      <c r="AK240" s="129">
        <f>AL67</f>
        <v>0</v>
      </c>
      <c r="AL240" s="130"/>
      <c r="AM240" s="50"/>
    </row>
    <row r="241" spans="1:39">
      <c r="B241" s="20"/>
      <c r="AM241" s="6"/>
    </row>
    <row r="242" spans="1:39" ht="21" customHeight="1">
      <c r="A242" s="1"/>
      <c r="Z242" s="131" t="s">
        <v>61</v>
      </c>
      <c r="AA242" s="131"/>
      <c r="AB242" s="131"/>
      <c r="AC242" s="131"/>
      <c r="AD242" s="132" t="str">
        <f>IF(AK240&gt;=0.285,AD246,"未達成")</f>
        <v>未達成</v>
      </c>
      <c r="AE242" s="132"/>
      <c r="AF242" s="132"/>
      <c r="AG242" s="132"/>
      <c r="AH242" s="132"/>
      <c r="AI242" s="132"/>
      <c r="AJ242" s="132"/>
      <c r="AK242" s="132"/>
      <c r="AL242" s="132"/>
      <c r="AM242" s="51"/>
    </row>
    <row r="243" spans="1:39">
      <c r="A243" s="1"/>
      <c r="AH243" s="1"/>
      <c r="AI243" s="1"/>
      <c r="AJ243" s="1"/>
      <c r="AK243" s="1"/>
      <c r="AL243" s="1"/>
      <c r="AM243" s="1"/>
    </row>
    <row r="244" spans="1:39">
      <c r="A244" s="1"/>
      <c r="AH244" s="1"/>
      <c r="AI244" s="1"/>
      <c r="AJ244" s="1"/>
      <c r="AK244" s="1"/>
      <c r="AL244" s="1"/>
      <c r="AM244" s="1"/>
    </row>
    <row r="245" spans="1:39">
      <c r="A245" s="1"/>
      <c r="AH245" s="1"/>
      <c r="AI245" s="1"/>
      <c r="AJ245" s="1"/>
      <c r="AK245" s="1"/>
      <c r="AL245" s="1"/>
      <c r="AM245" s="1"/>
    </row>
    <row r="246" spans="1:39" ht="13.5" customHeight="1">
      <c r="A246" s="1"/>
      <c r="AD246" s="24" t="s">
        <v>43</v>
      </c>
      <c r="AE246" s="25"/>
      <c r="AF246" s="25"/>
      <c r="AG246" s="25"/>
      <c r="AH246" s="26"/>
      <c r="AI246" s="26"/>
      <c r="AJ246" s="1"/>
      <c r="AK246" s="137"/>
      <c r="AL246" s="137"/>
      <c r="AM246" s="55"/>
    </row>
    <row r="247" spans="1:39">
      <c r="A247" s="1"/>
      <c r="AD247" s="24"/>
      <c r="AE247" s="25"/>
      <c r="AF247" s="25"/>
      <c r="AG247" s="25"/>
      <c r="AH247" s="26"/>
      <c r="AI247" s="26"/>
      <c r="AJ247" s="1"/>
      <c r="AK247" s="1"/>
      <c r="AL247" s="1"/>
      <c r="AM247" s="1"/>
    </row>
    <row r="248" spans="1:39">
      <c r="AD248" s="24"/>
      <c r="AE248" s="25"/>
      <c r="AF248" s="25"/>
      <c r="AG248" s="25"/>
      <c r="AH248" s="26"/>
      <c r="AI248" s="27"/>
    </row>
    <row r="249" spans="1:39">
      <c r="AD249" s="25"/>
      <c r="AE249" s="25"/>
      <c r="AF249" s="25"/>
      <c r="AG249" s="25"/>
      <c r="AH249" s="27"/>
      <c r="AI249" s="27"/>
    </row>
    <row r="250" spans="1:39">
      <c r="AH250" s="23"/>
    </row>
    <row r="253" spans="1:39" ht="13.5" customHeight="1"/>
    <row r="260" ht="13.5" customHeight="1"/>
    <row r="267" ht="13.5" customHeight="1"/>
    <row r="274" ht="13.5" customHeight="1"/>
  </sheetData>
  <mergeCells count="783">
    <mergeCell ref="AA238:AB238"/>
    <mergeCell ref="AA239:AB239"/>
    <mergeCell ref="AA240:AB240"/>
    <mergeCell ref="X238:Z238"/>
    <mergeCell ref="V239:X239"/>
    <mergeCell ref="Y239:Z239"/>
    <mergeCell ref="V240:X240"/>
    <mergeCell ref="Y240:Z240"/>
    <mergeCell ref="AK246:AL246"/>
    <mergeCell ref="AT234:AT235"/>
    <mergeCell ref="AK239:AL239"/>
    <mergeCell ref="AD240:AJ240"/>
    <mergeCell ref="AK240:AL240"/>
    <mergeCell ref="AT230:AT233"/>
    <mergeCell ref="Z242:AC242"/>
    <mergeCell ref="AD242:AL242"/>
    <mergeCell ref="AN234:AN235"/>
    <mergeCell ref="AO234:AO235"/>
    <mergeCell ref="AP234:AP235"/>
    <mergeCell ref="AQ234:AQ235"/>
    <mergeCell ref="AR234:AR235"/>
    <mergeCell ref="AS234:AS235"/>
    <mergeCell ref="AS230:AS233"/>
    <mergeCell ref="C230:AG230"/>
    <mergeCell ref="AH230:AH231"/>
    <mergeCell ref="AI230:AJ231"/>
    <mergeCell ref="AK230:AL231"/>
    <mergeCell ref="AN230:AN233"/>
    <mergeCell ref="AO230:AO233"/>
    <mergeCell ref="AP230:AP233"/>
    <mergeCell ref="AQ230:AQ233"/>
    <mergeCell ref="AR230:AR233"/>
    <mergeCell ref="AH232:AH235"/>
    <mergeCell ref="AI232:AI233"/>
    <mergeCell ref="AJ232:AJ233"/>
    <mergeCell ref="AK232:AK233"/>
    <mergeCell ref="AL232:AL233"/>
    <mergeCell ref="AT223:AT226"/>
    <mergeCell ref="AH225:AH228"/>
    <mergeCell ref="AI225:AI226"/>
    <mergeCell ref="AJ225:AJ226"/>
    <mergeCell ref="AK225:AK226"/>
    <mergeCell ref="AL225:AL226"/>
    <mergeCell ref="AN227:AN228"/>
    <mergeCell ref="AO227:AO228"/>
    <mergeCell ref="AP227:AP228"/>
    <mergeCell ref="AQ227:AQ228"/>
    <mergeCell ref="AR227:AR228"/>
    <mergeCell ref="AS227:AS228"/>
    <mergeCell ref="AT227:AT228"/>
    <mergeCell ref="AS216:AS219"/>
    <mergeCell ref="AT216:AT219"/>
    <mergeCell ref="AH218:AH221"/>
    <mergeCell ref="AI218:AI219"/>
    <mergeCell ref="AJ218:AJ219"/>
    <mergeCell ref="AK218:AK219"/>
    <mergeCell ref="AL218:AL219"/>
    <mergeCell ref="AT220:AT221"/>
    <mergeCell ref="C223:AG223"/>
    <mergeCell ref="AH223:AH224"/>
    <mergeCell ref="AI223:AJ224"/>
    <mergeCell ref="AK223:AL224"/>
    <mergeCell ref="AN223:AN226"/>
    <mergeCell ref="AO223:AO226"/>
    <mergeCell ref="AP223:AP226"/>
    <mergeCell ref="AQ223:AQ226"/>
    <mergeCell ref="AR223:AR226"/>
    <mergeCell ref="AN220:AN221"/>
    <mergeCell ref="AO220:AO221"/>
    <mergeCell ref="AP220:AP221"/>
    <mergeCell ref="AQ220:AQ221"/>
    <mergeCell ref="AR220:AR221"/>
    <mergeCell ref="AS220:AS221"/>
    <mergeCell ref="AS223:AS226"/>
    <mergeCell ref="C216:AG216"/>
    <mergeCell ref="AH216:AH217"/>
    <mergeCell ref="AI216:AJ217"/>
    <mergeCell ref="AK216:AL217"/>
    <mergeCell ref="AN216:AN219"/>
    <mergeCell ref="AO216:AO219"/>
    <mergeCell ref="AP216:AP219"/>
    <mergeCell ref="AQ216:AQ219"/>
    <mergeCell ref="AR216:AR219"/>
    <mergeCell ref="AT209:AT212"/>
    <mergeCell ref="AH211:AH214"/>
    <mergeCell ref="AI211:AI212"/>
    <mergeCell ref="AJ211:AJ212"/>
    <mergeCell ref="AK211:AK212"/>
    <mergeCell ref="AL211:AL212"/>
    <mergeCell ref="AN213:AN214"/>
    <mergeCell ref="AO213:AO214"/>
    <mergeCell ref="AP213:AP214"/>
    <mergeCell ref="AQ213:AQ214"/>
    <mergeCell ref="AR213:AR214"/>
    <mergeCell ref="AS213:AS214"/>
    <mergeCell ref="AT213:AT214"/>
    <mergeCell ref="AS202:AS205"/>
    <mergeCell ref="AT202:AT205"/>
    <mergeCell ref="AH204:AH207"/>
    <mergeCell ref="AI204:AI205"/>
    <mergeCell ref="AJ204:AJ205"/>
    <mergeCell ref="AK204:AK205"/>
    <mergeCell ref="AL204:AL205"/>
    <mergeCell ref="AT206:AT207"/>
    <mergeCell ref="C209:AG209"/>
    <mergeCell ref="AH209:AH210"/>
    <mergeCell ref="AI209:AJ210"/>
    <mergeCell ref="AK209:AL210"/>
    <mergeCell ref="AN209:AN212"/>
    <mergeCell ref="AO209:AO212"/>
    <mergeCell ref="AP209:AP212"/>
    <mergeCell ref="AQ209:AQ212"/>
    <mergeCell ref="AR209:AR212"/>
    <mergeCell ref="AN206:AN207"/>
    <mergeCell ref="AO206:AO207"/>
    <mergeCell ref="AP206:AP207"/>
    <mergeCell ref="AQ206:AQ207"/>
    <mergeCell ref="AR206:AR207"/>
    <mergeCell ref="AS206:AS207"/>
    <mergeCell ref="AS209:AS212"/>
    <mergeCell ref="C202:AG202"/>
    <mergeCell ref="AH202:AH203"/>
    <mergeCell ref="AI202:AJ203"/>
    <mergeCell ref="AK202:AL203"/>
    <mergeCell ref="AN202:AN205"/>
    <mergeCell ref="AO202:AO205"/>
    <mergeCell ref="AP202:AP205"/>
    <mergeCell ref="AQ202:AQ205"/>
    <mergeCell ref="AR202:AR205"/>
    <mergeCell ref="AT195:AT198"/>
    <mergeCell ref="AH197:AH200"/>
    <mergeCell ref="AI197:AI198"/>
    <mergeCell ref="AJ197:AJ198"/>
    <mergeCell ref="AK197:AK198"/>
    <mergeCell ref="AL197:AL198"/>
    <mergeCell ref="AN199:AN200"/>
    <mergeCell ref="AO199:AO200"/>
    <mergeCell ref="AP199:AP200"/>
    <mergeCell ref="AQ199:AQ200"/>
    <mergeCell ref="AR199:AR200"/>
    <mergeCell ref="AS199:AS200"/>
    <mergeCell ref="AT199:AT200"/>
    <mergeCell ref="AS188:AS191"/>
    <mergeCell ref="AT188:AT191"/>
    <mergeCell ref="AH190:AH193"/>
    <mergeCell ref="AI190:AI191"/>
    <mergeCell ref="AJ190:AJ191"/>
    <mergeCell ref="AK190:AK191"/>
    <mergeCell ref="AL190:AL191"/>
    <mergeCell ref="AT192:AT193"/>
    <mergeCell ref="C195:AG195"/>
    <mergeCell ref="AH195:AH196"/>
    <mergeCell ref="AI195:AJ196"/>
    <mergeCell ref="AK195:AL196"/>
    <mergeCell ref="AN195:AN198"/>
    <mergeCell ref="AO195:AO198"/>
    <mergeCell ref="AP195:AP198"/>
    <mergeCell ref="AQ195:AQ198"/>
    <mergeCell ref="AR195:AR198"/>
    <mergeCell ref="AN192:AN193"/>
    <mergeCell ref="AO192:AO193"/>
    <mergeCell ref="AP192:AP193"/>
    <mergeCell ref="AQ192:AQ193"/>
    <mergeCell ref="AR192:AR193"/>
    <mergeCell ref="AS192:AS193"/>
    <mergeCell ref="AS195:AS198"/>
    <mergeCell ref="C188:AG188"/>
    <mergeCell ref="AH188:AH189"/>
    <mergeCell ref="AI188:AJ189"/>
    <mergeCell ref="AK188:AL189"/>
    <mergeCell ref="AN188:AN191"/>
    <mergeCell ref="AO188:AO191"/>
    <mergeCell ref="AP188:AP191"/>
    <mergeCell ref="AQ188:AQ191"/>
    <mergeCell ref="AR188:AR191"/>
    <mergeCell ref="AT181:AT184"/>
    <mergeCell ref="AH183:AH186"/>
    <mergeCell ref="AI183:AI184"/>
    <mergeCell ref="AJ183:AJ184"/>
    <mergeCell ref="AK183:AK184"/>
    <mergeCell ref="AL183:AL184"/>
    <mergeCell ref="AN185:AN186"/>
    <mergeCell ref="AO185:AO186"/>
    <mergeCell ref="AP185:AP186"/>
    <mergeCell ref="AQ185:AQ186"/>
    <mergeCell ref="AR185:AR186"/>
    <mergeCell ref="AS185:AS186"/>
    <mergeCell ref="AT185:AT186"/>
    <mergeCell ref="AS174:AS177"/>
    <mergeCell ref="AT174:AT177"/>
    <mergeCell ref="AH176:AH179"/>
    <mergeCell ref="AI176:AI177"/>
    <mergeCell ref="AJ176:AJ177"/>
    <mergeCell ref="AK176:AK177"/>
    <mergeCell ref="AL176:AL177"/>
    <mergeCell ref="AT178:AT179"/>
    <mergeCell ref="C181:AG181"/>
    <mergeCell ref="AH181:AH182"/>
    <mergeCell ref="AI181:AJ182"/>
    <mergeCell ref="AK181:AL182"/>
    <mergeCell ref="AN181:AN184"/>
    <mergeCell ref="AO181:AO184"/>
    <mergeCell ref="AP181:AP184"/>
    <mergeCell ref="AQ181:AQ184"/>
    <mergeCell ref="AR181:AR184"/>
    <mergeCell ref="AN178:AN179"/>
    <mergeCell ref="AO178:AO179"/>
    <mergeCell ref="AP178:AP179"/>
    <mergeCell ref="AQ178:AQ179"/>
    <mergeCell ref="AR178:AR179"/>
    <mergeCell ref="AS178:AS179"/>
    <mergeCell ref="AS181:AS184"/>
    <mergeCell ref="C174:AG174"/>
    <mergeCell ref="AH174:AH175"/>
    <mergeCell ref="AI174:AJ175"/>
    <mergeCell ref="AK174:AL175"/>
    <mergeCell ref="AN174:AN177"/>
    <mergeCell ref="AO174:AO177"/>
    <mergeCell ref="AP174:AP177"/>
    <mergeCell ref="AQ174:AQ177"/>
    <mergeCell ref="AR174:AR177"/>
    <mergeCell ref="AT167:AT170"/>
    <mergeCell ref="AH169:AH172"/>
    <mergeCell ref="AI169:AI170"/>
    <mergeCell ref="AJ169:AJ170"/>
    <mergeCell ref="AK169:AK170"/>
    <mergeCell ref="AL169:AL170"/>
    <mergeCell ref="AN171:AN172"/>
    <mergeCell ref="AO171:AO172"/>
    <mergeCell ref="AP171:AP172"/>
    <mergeCell ref="AQ171:AQ172"/>
    <mergeCell ref="AR171:AR172"/>
    <mergeCell ref="AS171:AS172"/>
    <mergeCell ref="AT171:AT172"/>
    <mergeCell ref="AS160:AS163"/>
    <mergeCell ref="AT160:AT163"/>
    <mergeCell ref="AH162:AH165"/>
    <mergeCell ref="AI162:AI163"/>
    <mergeCell ref="AJ162:AJ163"/>
    <mergeCell ref="AK162:AK163"/>
    <mergeCell ref="AL162:AL163"/>
    <mergeCell ref="AT164:AT165"/>
    <mergeCell ref="C167:AG167"/>
    <mergeCell ref="AH167:AH168"/>
    <mergeCell ref="AI167:AJ168"/>
    <mergeCell ref="AK167:AL168"/>
    <mergeCell ref="AN167:AN170"/>
    <mergeCell ref="AO167:AO170"/>
    <mergeCell ref="AP167:AP170"/>
    <mergeCell ref="AQ167:AQ170"/>
    <mergeCell ref="AR167:AR170"/>
    <mergeCell ref="AN164:AN165"/>
    <mergeCell ref="AO164:AO165"/>
    <mergeCell ref="AP164:AP165"/>
    <mergeCell ref="AQ164:AQ165"/>
    <mergeCell ref="AR164:AR165"/>
    <mergeCell ref="AS164:AS165"/>
    <mergeCell ref="AS167:AS170"/>
    <mergeCell ref="C160:AG160"/>
    <mergeCell ref="AH160:AH161"/>
    <mergeCell ref="AI160:AJ161"/>
    <mergeCell ref="AK160:AL161"/>
    <mergeCell ref="AN160:AN163"/>
    <mergeCell ref="AO160:AO163"/>
    <mergeCell ref="AP160:AP163"/>
    <mergeCell ref="AQ160:AQ163"/>
    <mergeCell ref="AR160:AR163"/>
    <mergeCell ref="AT153:AT156"/>
    <mergeCell ref="AH155:AH158"/>
    <mergeCell ref="AI155:AI156"/>
    <mergeCell ref="AJ155:AJ156"/>
    <mergeCell ref="AK155:AK156"/>
    <mergeCell ref="AL155:AL156"/>
    <mergeCell ref="AN157:AN158"/>
    <mergeCell ref="AO157:AO158"/>
    <mergeCell ref="AP157:AP158"/>
    <mergeCell ref="AQ157:AQ158"/>
    <mergeCell ref="AR157:AR158"/>
    <mergeCell ref="AS157:AS158"/>
    <mergeCell ref="AT157:AT158"/>
    <mergeCell ref="AS146:AS149"/>
    <mergeCell ref="AT146:AT149"/>
    <mergeCell ref="AH148:AH151"/>
    <mergeCell ref="AI148:AI149"/>
    <mergeCell ref="AJ148:AJ149"/>
    <mergeCell ref="AK148:AK149"/>
    <mergeCell ref="AL148:AL149"/>
    <mergeCell ref="AT150:AT151"/>
    <mergeCell ref="C153:AG153"/>
    <mergeCell ref="AH153:AH154"/>
    <mergeCell ref="AI153:AJ154"/>
    <mergeCell ref="AK153:AL154"/>
    <mergeCell ref="AN153:AN156"/>
    <mergeCell ref="AO153:AO156"/>
    <mergeCell ref="AP153:AP156"/>
    <mergeCell ref="AQ153:AQ156"/>
    <mergeCell ref="AR153:AR156"/>
    <mergeCell ref="AN150:AN151"/>
    <mergeCell ref="AO150:AO151"/>
    <mergeCell ref="AP150:AP151"/>
    <mergeCell ref="AQ150:AQ151"/>
    <mergeCell ref="AR150:AR151"/>
    <mergeCell ref="AS150:AS151"/>
    <mergeCell ref="AS153:AS156"/>
    <mergeCell ref="C146:AG146"/>
    <mergeCell ref="AH146:AH147"/>
    <mergeCell ref="AI146:AJ147"/>
    <mergeCell ref="AK146:AL147"/>
    <mergeCell ref="AN146:AN149"/>
    <mergeCell ref="AO146:AO149"/>
    <mergeCell ref="AP146:AP149"/>
    <mergeCell ref="AQ146:AQ149"/>
    <mergeCell ref="AR146:AR149"/>
    <mergeCell ref="AT139:AT142"/>
    <mergeCell ref="AH141:AH144"/>
    <mergeCell ref="AI141:AI142"/>
    <mergeCell ref="AJ141:AJ142"/>
    <mergeCell ref="AK141:AK142"/>
    <mergeCell ref="AL141:AL142"/>
    <mergeCell ref="AN143:AN144"/>
    <mergeCell ref="AO143:AO144"/>
    <mergeCell ref="AP143:AP144"/>
    <mergeCell ref="AQ143:AQ144"/>
    <mergeCell ref="AR143:AR144"/>
    <mergeCell ref="AS143:AS144"/>
    <mergeCell ref="AT143:AT144"/>
    <mergeCell ref="AS132:AS135"/>
    <mergeCell ref="AT132:AT135"/>
    <mergeCell ref="AH134:AH137"/>
    <mergeCell ref="AI134:AI135"/>
    <mergeCell ref="AJ134:AJ135"/>
    <mergeCell ref="AK134:AK135"/>
    <mergeCell ref="AL134:AL135"/>
    <mergeCell ref="AT136:AT137"/>
    <mergeCell ref="C139:AG139"/>
    <mergeCell ref="AH139:AH140"/>
    <mergeCell ref="AI139:AJ140"/>
    <mergeCell ref="AK139:AL140"/>
    <mergeCell ref="AN139:AN142"/>
    <mergeCell ref="AO139:AO142"/>
    <mergeCell ref="AP139:AP142"/>
    <mergeCell ref="AQ139:AQ142"/>
    <mergeCell ref="AR139:AR142"/>
    <mergeCell ref="AN136:AN137"/>
    <mergeCell ref="AO136:AO137"/>
    <mergeCell ref="AP136:AP137"/>
    <mergeCell ref="AQ136:AQ137"/>
    <mergeCell ref="AR136:AR137"/>
    <mergeCell ref="AS136:AS137"/>
    <mergeCell ref="AS139:AS142"/>
    <mergeCell ref="C132:AG132"/>
    <mergeCell ref="AH132:AH133"/>
    <mergeCell ref="AI132:AJ133"/>
    <mergeCell ref="AK132:AL133"/>
    <mergeCell ref="AN132:AN135"/>
    <mergeCell ref="AO132:AO135"/>
    <mergeCell ref="AP132:AP135"/>
    <mergeCell ref="AQ132:AQ135"/>
    <mergeCell ref="AR132:AR135"/>
    <mergeCell ref="AT125:AT128"/>
    <mergeCell ref="AH127:AH130"/>
    <mergeCell ref="AI127:AI128"/>
    <mergeCell ref="AJ127:AJ128"/>
    <mergeCell ref="AK127:AK128"/>
    <mergeCell ref="AL127:AL128"/>
    <mergeCell ref="AN129:AN130"/>
    <mergeCell ref="AO129:AO130"/>
    <mergeCell ref="AP129:AP130"/>
    <mergeCell ref="AQ129:AQ130"/>
    <mergeCell ref="AR129:AR130"/>
    <mergeCell ref="AS129:AS130"/>
    <mergeCell ref="AT129:AT130"/>
    <mergeCell ref="AS118:AS121"/>
    <mergeCell ref="AT118:AT121"/>
    <mergeCell ref="AH120:AH123"/>
    <mergeCell ref="AI120:AI121"/>
    <mergeCell ref="AJ120:AJ121"/>
    <mergeCell ref="AK120:AK121"/>
    <mergeCell ref="AL120:AL121"/>
    <mergeCell ref="AT122:AT123"/>
    <mergeCell ref="C125:AG125"/>
    <mergeCell ref="AH125:AH126"/>
    <mergeCell ref="AI125:AJ126"/>
    <mergeCell ref="AK125:AL126"/>
    <mergeCell ref="AN125:AN128"/>
    <mergeCell ref="AO125:AO128"/>
    <mergeCell ref="AP125:AP128"/>
    <mergeCell ref="AQ125:AQ128"/>
    <mergeCell ref="AR125:AR128"/>
    <mergeCell ref="AN122:AN123"/>
    <mergeCell ref="AO122:AO123"/>
    <mergeCell ref="AP122:AP123"/>
    <mergeCell ref="AQ122:AQ123"/>
    <mergeCell ref="AR122:AR123"/>
    <mergeCell ref="AS122:AS123"/>
    <mergeCell ref="AS125:AS128"/>
    <mergeCell ref="C118:AG118"/>
    <mergeCell ref="AH118:AH119"/>
    <mergeCell ref="AI118:AJ119"/>
    <mergeCell ref="AK118:AL119"/>
    <mergeCell ref="AN118:AN121"/>
    <mergeCell ref="AO118:AO121"/>
    <mergeCell ref="AP118:AP121"/>
    <mergeCell ref="AQ118:AQ121"/>
    <mergeCell ref="AR118:AR121"/>
    <mergeCell ref="AT111:AT114"/>
    <mergeCell ref="AH113:AH116"/>
    <mergeCell ref="AI113:AI114"/>
    <mergeCell ref="AJ113:AJ114"/>
    <mergeCell ref="AK113:AK114"/>
    <mergeCell ref="AL113:AL114"/>
    <mergeCell ref="AN115:AN116"/>
    <mergeCell ref="AO115:AO116"/>
    <mergeCell ref="AP115:AP116"/>
    <mergeCell ref="AQ115:AQ116"/>
    <mergeCell ref="AR115:AR116"/>
    <mergeCell ref="AS115:AS116"/>
    <mergeCell ref="AT115:AT116"/>
    <mergeCell ref="AS104:AS107"/>
    <mergeCell ref="AT104:AT107"/>
    <mergeCell ref="AH106:AH109"/>
    <mergeCell ref="AI106:AI107"/>
    <mergeCell ref="AJ106:AJ107"/>
    <mergeCell ref="AK106:AK107"/>
    <mergeCell ref="AL106:AL107"/>
    <mergeCell ref="AT108:AT109"/>
    <mergeCell ref="C111:AG111"/>
    <mergeCell ref="AH111:AH112"/>
    <mergeCell ref="AI111:AJ112"/>
    <mergeCell ref="AK111:AL112"/>
    <mergeCell ref="AN111:AN114"/>
    <mergeCell ref="AO111:AO114"/>
    <mergeCell ref="AP111:AP114"/>
    <mergeCell ref="AQ111:AQ114"/>
    <mergeCell ref="AR111:AR114"/>
    <mergeCell ref="AN108:AN109"/>
    <mergeCell ref="AO108:AO109"/>
    <mergeCell ref="AP108:AP109"/>
    <mergeCell ref="AQ108:AQ109"/>
    <mergeCell ref="AR108:AR109"/>
    <mergeCell ref="AS108:AS109"/>
    <mergeCell ref="AS111:AS114"/>
    <mergeCell ref="C104:AG104"/>
    <mergeCell ref="AH104:AH105"/>
    <mergeCell ref="AI104:AJ105"/>
    <mergeCell ref="AK104:AL105"/>
    <mergeCell ref="AN104:AN107"/>
    <mergeCell ref="AO104:AO107"/>
    <mergeCell ref="AP104:AP107"/>
    <mergeCell ref="AQ104:AQ107"/>
    <mergeCell ref="AR104:AR107"/>
    <mergeCell ref="AT97:AT100"/>
    <mergeCell ref="AH99:AH102"/>
    <mergeCell ref="AI99:AI100"/>
    <mergeCell ref="AJ99:AJ100"/>
    <mergeCell ref="AK99:AK100"/>
    <mergeCell ref="AL99:AL100"/>
    <mergeCell ref="AN101:AN102"/>
    <mergeCell ref="AO101:AO102"/>
    <mergeCell ref="AP101:AP102"/>
    <mergeCell ref="AQ101:AQ102"/>
    <mergeCell ref="AR101:AR102"/>
    <mergeCell ref="AS101:AS102"/>
    <mergeCell ref="AT101:AT102"/>
    <mergeCell ref="AS90:AS93"/>
    <mergeCell ref="AT90:AT93"/>
    <mergeCell ref="AH92:AH95"/>
    <mergeCell ref="AI92:AI93"/>
    <mergeCell ref="AJ92:AJ93"/>
    <mergeCell ref="AK92:AK93"/>
    <mergeCell ref="AL92:AL93"/>
    <mergeCell ref="AT94:AT95"/>
    <mergeCell ref="C97:AG97"/>
    <mergeCell ref="AH97:AH98"/>
    <mergeCell ref="AI97:AJ98"/>
    <mergeCell ref="AK97:AL98"/>
    <mergeCell ref="AN97:AN100"/>
    <mergeCell ref="AO97:AO100"/>
    <mergeCell ref="AP97:AP100"/>
    <mergeCell ref="AQ97:AQ100"/>
    <mergeCell ref="AR97:AR100"/>
    <mergeCell ref="AN94:AN95"/>
    <mergeCell ref="AO94:AO95"/>
    <mergeCell ref="AP94:AP95"/>
    <mergeCell ref="AQ94:AQ95"/>
    <mergeCell ref="AR94:AR95"/>
    <mergeCell ref="AS94:AS95"/>
    <mergeCell ref="AS97:AS100"/>
    <mergeCell ref="C90:AG90"/>
    <mergeCell ref="AH90:AH91"/>
    <mergeCell ref="AI90:AJ91"/>
    <mergeCell ref="AK90:AL91"/>
    <mergeCell ref="AN90:AN93"/>
    <mergeCell ref="AO90:AO93"/>
    <mergeCell ref="AP90:AP93"/>
    <mergeCell ref="AQ90:AQ93"/>
    <mergeCell ref="AR90:AR93"/>
    <mergeCell ref="AT83:AT86"/>
    <mergeCell ref="AH85:AH88"/>
    <mergeCell ref="AI85:AI86"/>
    <mergeCell ref="AJ85:AJ86"/>
    <mergeCell ref="AK85:AK86"/>
    <mergeCell ref="AL85:AL86"/>
    <mergeCell ref="AN87:AN88"/>
    <mergeCell ref="AO87:AO88"/>
    <mergeCell ref="AP87:AP88"/>
    <mergeCell ref="AQ87:AQ88"/>
    <mergeCell ref="AR87:AR88"/>
    <mergeCell ref="AS87:AS88"/>
    <mergeCell ref="AT87:AT88"/>
    <mergeCell ref="AS76:AS79"/>
    <mergeCell ref="AT76:AT79"/>
    <mergeCell ref="AH78:AH81"/>
    <mergeCell ref="AI78:AI79"/>
    <mergeCell ref="AJ78:AJ79"/>
    <mergeCell ref="AK78:AK79"/>
    <mergeCell ref="AL78:AL79"/>
    <mergeCell ref="AT80:AT81"/>
    <mergeCell ref="C83:AG83"/>
    <mergeCell ref="AH83:AH84"/>
    <mergeCell ref="AI83:AJ84"/>
    <mergeCell ref="AK83:AL84"/>
    <mergeCell ref="AN83:AN86"/>
    <mergeCell ref="AO83:AO86"/>
    <mergeCell ref="AP83:AP86"/>
    <mergeCell ref="AQ83:AQ86"/>
    <mergeCell ref="AR83:AR86"/>
    <mergeCell ref="AN80:AN81"/>
    <mergeCell ref="AO80:AO81"/>
    <mergeCell ref="AP80:AP81"/>
    <mergeCell ref="AQ80:AQ81"/>
    <mergeCell ref="AR80:AR81"/>
    <mergeCell ref="AS80:AS81"/>
    <mergeCell ref="AS83:AS86"/>
    <mergeCell ref="C76:AG76"/>
    <mergeCell ref="AH76:AH77"/>
    <mergeCell ref="AI76:AJ77"/>
    <mergeCell ref="AK76:AL77"/>
    <mergeCell ref="AN76:AN79"/>
    <mergeCell ref="AO76:AO79"/>
    <mergeCell ref="AP76:AP79"/>
    <mergeCell ref="AQ76:AQ79"/>
    <mergeCell ref="AR76:AR79"/>
    <mergeCell ref="AT69:AT72"/>
    <mergeCell ref="AH71:AH74"/>
    <mergeCell ref="AI71:AI72"/>
    <mergeCell ref="AJ71:AJ72"/>
    <mergeCell ref="AK71:AK72"/>
    <mergeCell ref="AL71:AL72"/>
    <mergeCell ref="AN73:AN74"/>
    <mergeCell ref="AO73:AO74"/>
    <mergeCell ref="AP73:AP74"/>
    <mergeCell ref="AQ73:AQ74"/>
    <mergeCell ref="AR73:AR74"/>
    <mergeCell ref="AS73:AS74"/>
    <mergeCell ref="AT73:AT74"/>
    <mergeCell ref="AS62:AS65"/>
    <mergeCell ref="AT62:AT65"/>
    <mergeCell ref="AH64:AH67"/>
    <mergeCell ref="AI64:AI65"/>
    <mergeCell ref="AJ64:AJ65"/>
    <mergeCell ref="AK64:AK65"/>
    <mergeCell ref="AL64:AL65"/>
    <mergeCell ref="AT66:AT67"/>
    <mergeCell ref="C69:AG69"/>
    <mergeCell ref="AH69:AH70"/>
    <mergeCell ref="AI69:AJ70"/>
    <mergeCell ref="AK69:AL70"/>
    <mergeCell ref="AN69:AN72"/>
    <mergeCell ref="AO69:AO72"/>
    <mergeCell ref="AP69:AP72"/>
    <mergeCell ref="AQ69:AQ72"/>
    <mergeCell ref="AR69:AR72"/>
    <mergeCell ref="AN66:AN67"/>
    <mergeCell ref="AO66:AO67"/>
    <mergeCell ref="AP66:AP67"/>
    <mergeCell ref="AQ66:AQ67"/>
    <mergeCell ref="AR66:AR67"/>
    <mergeCell ref="AS66:AS67"/>
    <mergeCell ref="AS69:AS72"/>
    <mergeCell ref="C62:AG62"/>
    <mergeCell ref="AH62:AH63"/>
    <mergeCell ref="AI62:AJ63"/>
    <mergeCell ref="AK62:AL63"/>
    <mergeCell ref="AN62:AN65"/>
    <mergeCell ref="AO62:AO65"/>
    <mergeCell ref="AP62:AP65"/>
    <mergeCell ref="AQ62:AQ65"/>
    <mergeCell ref="AR62:AR65"/>
    <mergeCell ref="AT55:AT58"/>
    <mergeCell ref="AH57:AH60"/>
    <mergeCell ref="AI57:AI58"/>
    <mergeCell ref="AJ57:AJ58"/>
    <mergeCell ref="AK57:AK58"/>
    <mergeCell ref="AL57:AL58"/>
    <mergeCell ref="AN59:AN60"/>
    <mergeCell ref="AO59:AO60"/>
    <mergeCell ref="AP59:AP60"/>
    <mergeCell ref="AQ59:AQ60"/>
    <mergeCell ref="AR59:AR60"/>
    <mergeCell ref="AS59:AS60"/>
    <mergeCell ref="AT59:AT60"/>
    <mergeCell ref="AS48:AS51"/>
    <mergeCell ref="AT48:AT51"/>
    <mergeCell ref="AH50:AH53"/>
    <mergeCell ref="AI50:AI51"/>
    <mergeCell ref="AJ50:AJ51"/>
    <mergeCell ref="AK50:AK51"/>
    <mergeCell ref="AL50:AL51"/>
    <mergeCell ref="AT52:AT53"/>
    <mergeCell ref="C55:AG55"/>
    <mergeCell ref="AH55:AH56"/>
    <mergeCell ref="AI55:AJ56"/>
    <mergeCell ref="AK55:AL56"/>
    <mergeCell ref="AN55:AN58"/>
    <mergeCell ref="AO55:AO58"/>
    <mergeCell ref="AP55:AP58"/>
    <mergeCell ref="AQ55:AQ58"/>
    <mergeCell ref="AR55:AR58"/>
    <mergeCell ref="AN52:AN53"/>
    <mergeCell ref="AO52:AO53"/>
    <mergeCell ref="AP52:AP53"/>
    <mergeCell ref="AQ52:AQ53"/>
    <mergeCell ref="AR52:AR53"/>
    <mergeCell ref="AS52:AS53"/>
    <mergeCell ref="AS55:AS58"/>
    <mergeCell ref="C48:AG48"/>
    <mergeCell ref="AH48:AH49"/>
    <mergeCell ref="AI48:AJ49"/>
    <mergeCell ref="AK48:AL49"/>
    <mergeCell ref="AN48:AN51"/>
    <mergeCell ref="AO48:AO51"/>
    <mergeCell ref="AP48:AP51"/>
    <mergeCell ref="AQ48:AQ51"/>
    <mergeCell ref="AR48:AR51"/>
    <mergeCell ref="AT41:AT44"/>
    <mergeCell ref="AH43:AH46"/>
    <mergeCell ref="AI43:AI44"/>
    <mergeCell ref="AJ43:AJ44"/>
    <mergeCell ref="AK43:AK44"/>
    <mergeCell ref="AL43:AL44"/>
    <mergeCell ref="AN45:AN46"/>
    <mergeCell ref="AO45:AO46"/>
    <mergeCell ref="AP45:AP46"/>
    <mergeCell ref="AQ45:AQ46"/>
    <mergeCell ref="AR45:AR46"/>
    <mergeCell ref="AS45:AS46"/>
    <mergeCell ref="AT45:AT46"/>
    <mergeCell ref="AS34:AS37"/>
    <mergeCell ref="AT34:AT37"/>
    <mergeCell ref="AH36:AH39"/>
    <mergeCell ref="AI36:AI37"/>
    <mergeCell ref="AJ36:AJ37"/>
    <mergeCell ref="AK36:AK37"/>
    <mergeCell ref="AL36:AL37"/>
    <mergeCell ref="AT38:AT39"/>
    <mergeCell ref="C41:AG41"/>
    <mergeCell ref="AH41:AH42"/>
    <mergeCell ref="AI41:AJ42"/>
    <mergeCell ref="AK41:AL42"/>
    <mergeCell ref="AN41:AN44"/>
    <mergeCell ref="AO41:AO44"/>
    <mergeCell ref="AP41:AP44"/>
    <mergeCell ref="AQ41:AQ44"/>
    <mergeCell ref="AR41:AR44"/>
    <mergeCell ref="AN38:AN39"/>
    <mergeCell ref="AO38:AO39"/>
    <mergeCell ref="AP38:AP39"/>
    <mergeCell ref="AQ38:AQ39"/>
    <mergeCell ref="AR38:AR39"/>
    <mergeCell ref="AS38:AS39"/>
    <mergeCell ref="AS41:AS44"/>
    <mergeCell ref="C34:AG34"/>
    <mergeCell ref="AH34:AH35"/>
    <mergeCell ref="AI34:AJ35"/>
    <mergeCell ref="AK34:AL35"/>
    <mergeCell ref="AN34:AN37"/>
    <mergeCell ref="AO34:AO37"/>
    <mergeCell ref="AP34:AP37"/>
    <mergeCell ref="AQ34:AQ37"/>
    <mergeCell ref="AR34:AR37"/>
    <mergeCell ref="AT27:AT30"/>
    <mergeCell ref="AH29:AH32"/>
    <mergeCell ref="AI29:AI30"/>
    <mergeCell ref="AJ29:AJ30"/>
    <mergeCell ref="AK29:AK30"/>
    <mergeCell ref="AL29:AL30"/>
    <mergeCell ref="AN31:AN32"/>
    <mergeCell ref="AO31:AO32"/>
    <mergeCell ref="AP31:AP32"/>
    <mergeCell ref="AQ31:AQ32"/>
    <mergeCell ref="AR31:AR32"/>
    <mergeCell ref="AS31:AS32"/>
    <mergeCell ref="AT31:AT32"/>
    <mergeCell ref="AS20:AS23"/>
    <mergeCell ref="AT20:AT23"/>
    <mergeCell ref="AH22:AH25"/>
    <mergeCell ref="AI22:AI23"/>
    <mergeCell ref="AJ22:AJ23"/>
    <mergeCell ref="AK22:AK23"/>
    <mergeCell ref="AL22:AL23"/>
    <mergeCell ref="AT24:AT25"/>
    <mergeCell ref="C27:AG27"/>
    <mergeCell ref="AH27:AH28"/>
    <mergeCell ref="AI27:AJ28"/>
    <mergeCell ref="AK27:AL28"/>
    <mergeCell ref="AN27:AN30"/>
    <mergeCell ref="AO27:AO30"/>
    <mergeCell ref="AP27:AP30"/>
    <mergeCell ref="AQ27:AQ30"/>
    <mergeCell ref="AR27:AR30"/>
    <mergeCell ref="AN24:AN25"/>
    <mergeCell ref="AO24:AO25"/>
    <mergeCell ref="AP24:AP25"/>
    <mergeCell ref="AQ24:AQ25"/>
    <mergeCell ref="AR24:AR25"/>
    <mergeCell ref="AS24:AS25"/>
    <mergeCell ref="AS27:AS30"/>
    <mergeCell ref="C20:AG20"/>
    <mergeCell ref="AH20:AH21"/>
    <mergeCell ref="AI20:AJ21"/>
    <mergeCell ref="AK20:AL21"/>
    <mergeCell ref="AN20:AN23"/>
    <mergeCell ref="AO20:AO23"/>
    <mergeCell ref="AP20:AP23"/>
    <mergeCell ref="AQ20:AQ23"/>
    <mergeCell ref="AR20:AR23"/>
    <mergeCell ref="AS13:AS16"/>
    <mergeCell ref="AT13:AT16"/>
    <mergeCell ref="AH15:AH18"/>
    <mergeCell ref="AI15:AI16"/>
    <mergeCell ref="AJ15:AJ16"/>
    <mergeCell ref="AK15:AK16"/>
    <mergeCell ref="AL15:AL16"/>
    <mergeCell ref="AN17:AN18"/>
    <mergeCell ref="AO17:AO18"/>
    <mergeCell ref="AP17:AP18"/>
    <mergeCell ref="AQ17:AQ18"/>
    <mergeCell ref="AR17:AR18"/>
    <mergeCell ref="AS17:AS18"/>
    <mergeCell ref="AT17:AT18"/>
    <mergeCell ref="C13:AG13"/>
    <mergeCell ref="AH13:AH14"/>
    <mergeCell ref="AI13:AJ14"/>
    <mergeCell ref="AK13:AL14"/>
    <mergeCell ref="AN13:AN16"/>
    <mergeCell ref="AO13:AO16"/>
    <mergeCell ref="AP13:AP16"/>
    <mergeCell ref="AQ13:AQ16"/>
    <mergeCell ref="AR13:AR16"/>
    <mergeCell ref="AP6:AP9"/>
    <mergeCell ref="AQ6:AQ9"/>
    <mergeCell ref="AR6:AR9"/>
    <mergeCell ref="AS6:AS9"/>
    <mergeCell ref="AT6:AT9"/>
    <mergeCell ref="AH8:AH11"/>
    <mergeCell ref="AI8:AI9"/>
    <mergeCell ref="AJ8:AJ9"/>
    <mergeCell ref="AK8:AK9"/>
    <mergeCell ref="AL8:AL9"/>
    <mergeCell ref="AT10:AT11"/>
    <mergeCell ref="AN10:AN11"/>
    <mergeCell ref="AO10:AO11"/>
    <mergeCell ref="AP10:AP11"/>
    <mergeCell ref="AQ10:AQ11"/>
    <mergeCell ref="AR10:AR11"/>
    <mergeCell ref="AS10:AS11"/>
    <mergeCell ref="C6:AG6"/>
    <mergeCell ref="AH6:AH7"/>
    <mergeCell ref="AI6:AJ7"/>
    <mergeCell ref="AK6:AL7"/>
    <mergeCell ref="AN6:AN9"/>
    <mergeCell ref="AO6:AO9"/>
    <mergeCell ref="F2:J2"/>
    <mergeCell ref="B3:C3"/>
    <mergeCell ref="D3:AE3"/>
    <mergeCell ref="B4:C4"/>
    <mergeCell ref="D4:E4"/>
    <mergeCell ref="F4:G4"/>
    <mergeCell ref="H4:I4"/>
    <mergeCell ref="K4:L4"/>
    <mergeCell ref="M4:N4"/>
    <mergeCell ref="O4:P4"/>
  </mergeCells>
  <phoneticPr fontId="1"/>
  <conditionalFormatting sqref="C7:AG11">
    <cfRule type="expression" dxfId="203" priority="4">
      <formula>COUNTIF(祝日,C$7)=1</formula>
    </cfRule>
    <cfRule type="expression" dxfId="202" priority="98">
      <formula>WEEKDAY(C$7)=7</formula>
    </cfRule>
    <cfRule type="expression" dxfId="201" priority="99">
      <formula>WEEKDAY(C$7)=1</formula>
    </cfRule>
  </conditionalFormatting>
  <conditionalFormatting sqref="C15:AG18">
    <cfRule type="expression" dxfId="200" priority="95">
      <formula>COUNTIF(祝日,C$14)=1</formula>
    </cfRule>
    <cfRule type="expression" dxfId="199" priority="96">
      <formula>WEEKDAY(C$14)=7</formula>
    </cfRule>
    <cfRule type="expression" dxfId="198" priority="97">
      <formula>WEEKDAY(C$14)=1</formula>
    </cfRule>
  </conditionalFormatting>
  <conditionalFormatting sqref="C21:AG25">
    <cfRule type="expression" dxfId="197" priority="92" stopIfTrue="1">
      <formula>COUNTIF(祝日,C$21)=1</formula>
    </cfRule>
    <cfRule type="expression" dxfId="196" priority="93">
      <formula>WEEKDAY(C$21)=7</formula>
    </cfRule>
    <cfRule type="expression" dxfId="195" priority="94">
      <formula>WEEKDAY(C$21)=1</formula>
    </cfRule>
  </conditionalFormatting>
  <conditionalFormatting sqref="C28:AG32">
    <cfRule type="expression" dxfId="194" priority="89" stopIfTrue="1">
      <formula>COUNTIF(祝日,C$28)=1</formula>
    </cfRule>
    <cfRule type="expression" dxfId="193" priority="90">
      <formula>WEEKDAY(C$28)=7</formula>
    </cfRule>
    <cfRule type="expression" dxfId="192" priority="91">
      <formula>WEEKDAY(C$28)=1</formula>
    </cfRule>
  </conditionalFormatting>
  <conditionalFormatting sqref="C35:AG39">
    <cfRule type="expression" dxfId="191" priority="86" stopIfTrue="1">
      <formula>COUNTIF(祝日,C$35)=1</formula>
    </cfRule>
    <cfRule type="expression" dxfId="190" priority="87">
      <formula>WEEKDAY(C$35)=7</formula>
    </cfRule>
    <cfRule type="expression" dxfId="189" priority="88">
      <formula>WEEKDAY(C$35)=1</formula>
    </cfRule>
  </conditionalFormatting>
  <conditionalFormatting sqref="C42:AG46">
    <cfRule type="expression" dxfId="188" priority="83" stopIfTrue="1">
      <formula>COUNTIF(祝日,C$42)=1</formula>
    </cfRule>
    <cfRule type="expression" dxfId="187" priority="84">
      <formula>WEEKDAY(C$42)=7</formula>
    </cfRule>
    <cfRule type="expression" dxfId="186" priority="85">
      <formula>WEEKDAY(C$42)=1</formula>
    </cfRule>
  </conditionalFormatting>
  <conditionalFormatting sqref="C49:AG53">
    <cfRule type="expression" dxfId="185" priority="80" stopIfTrue="1">
      <formula>COUNTIF(祝日,C$49)=1</formula>
    </cfRule>
    <cfRule type="expression" dxfId="184" priority="81">
      <formula>WEEKDAY(C$49)=7</formula>
    </cfRule>
    <cfRule type="expression" dxfId="183" priority="82">
      <formula>WEEKDAY(C$49)=1</formula>
    </cfRule>
  </conditionalFormatting>
  <conditionalFormatting sqref="C56:AG60">
    <cfRule type="expression" dxfId="182" priority="77" stopIfTrue="1">
      <formula>COUNTIF(祝日,C$56)=1</formula>
    </cfRule>
    <cfRule type="expression" dxfId="181" priority="78">
      <formula>WEEKDAY(C$56)=7</formula>
    </cfRule>
    <cfRule type="expression" dxfId="180" priority="79">
      <formula>WEEKDAY(C$56)=1</formula>
    </cfRule>
  </conditionalFormatting>
  <conditionalFormatting sqref="C63:AG67">
    <cfRule type="expression" dxfId="179" priority="74" stopIfTrue="1">
      <formula>COUNTIF(祝日,C$63)=1</formula>
    </cfRule>
    <cfRule type="expression" dxfId="178" priority="75">
      <formula>WEEKDAY(C$63)=7</formula>
    </cfRule>
    <cfRule type="expression" dxfId="177" priority="76">
      <formula>WEEKDAY(C$63)=1</formula>
    </cfRule>
  </conditionalFormatting>
  <conditionalFormatting sqref="C70:AG74">
    <cfRule type="expression" dxfId="176" priority="71" stopIfTrue="1">
      <formula>COUNTIF(祝日,C$70)=1</formula>
    </cfRule>
    <cfRule type="expression" dxfId="175" priority="72">
      <formula>WEEKDAY(C$70)=7</formula>
    </cfRule>
    <cfRule type="expression" dxfId="174" priority="73">
      <formula>WEEKDAY(C$70)=1</formula>
    </cfRule>
  </conditionalFormatting>
  <conditionalFormatting sqref="C77:AG81">
    <cfRule type="expression" dxfId="173" priority="68" stopIfTrue="1">
      <formula>COUNTIF(祝日,C$77)=1</formula>
    </cfRule>
    <cfRule type="expression" dxfId="172" priority="69">
      <formula>WEEKDAY(C$77)=7</formula>
    </cfRule>
    <cfRule type="expression" dxfId="171" priority="70">
      <formula>WEEKDAY(C$77)=1</formula>
    </cfRule>
  </conditionalFormatting>
  <conditionalFormatting sqref="C84:AG88">
    <cfRule type="expression" dxfId="170" priority="65" stopIfTrue="1">
      <formula>COUNTIF(祝日,C$84)=1</formula>
    </cfRule>
    <cfRule type="expression" dxfId="169" priority="66">
      <formula>WEEKDAY(C$84)=7</formula>
    </cfRule>
    <cfRule type="expression" dxfId="168" priority="67">
      <formula>WEEKDAY(C$84)=1</formula>
    </cfRule>
  </conditionalFormatting>
  <conditionalFormatting sqref="C91:AG95">
    <cfRule type="expression" dxfId="167" priority="62" stopIfTrue="1">
      <formula>COUNTIF(祝日,C$91)=1</formula>
    </cfRule>
    <cfRule type="expression" dxfId="166" priority="63">
      <formula>WEEKDAY(C$91)=7</formula>
    </cfRule>
    <cfRule type="expression" dxfId="165" priority="64">
      <formula>WEEKDAY(C$91)=1</formula>
    </cfRule>
  </conditionalFormatting>
  <conditionalFormatting sqref="C98:AG102">
    <cfRule type="expression" dxfId="164" priority="59" stopIfTrue="1">
      <formula>COUNTIF(祝日,C$98)=1</formula>
    </cfRule>
    <cfRule type="expression" dxfId="163" priority="60">
      <formula>WEEKDAY(C$98)=7</formula>
    </cfRule>
    <cfRule type="expression" dxfId="162" priority="61">
      <formula>WEEKDAY(C$98)=1</formula>
    </cfRule>
  </conditionalFormatting>
  <conditionalFormatting sqref="C112:AG116">
    <cfRule type="expression" dxfId="161" priority="56" stopIfTrue="1">
      <formula>COUNTIF(祝日,C$112)=1</formula>
    </cfRule>
    <cfRule type="expression" dxfId="160" priority="57">
      <formula>WEEKDAY(C$112)=7</formula>
    </cfRule>
    <cfRule type="expression" dxfId="159" priority="58">
      <formula>WEEKDAY(C$112)=1</formula>
    </cfRule>
  </conditionalFormatting>
  <conditionalFormatting sqref="C119:AG123">
    <cfRule type="expression" dxfId="158" priority="53" stopIfTrue="1">
      <formula>COUNTIF(祝日,C$119)=1</formula>
    </cfRule>
    <cfRule type="expression" dxfId="157" priority="54">
      <formula>WEEKDAY(C$119)=7</formula>
    </cfRule>
    <cfRule type="expression" dxfId="156" priority="55">
      <formula>WEEKDAY(C$119)=1</formula>
    </cfRule>
  </conditionalFormatting>
  <conditionalFormatting sqref="C126:AG130">
    <cfRule type="expression" dxfId="155" priority="50" stopIfTrue="1">
      <formula>COUNTIF(祝日,C$126)=1</formula>
    </cfRule>
    <cfRule type="expression" dxfId="154" priority="51">
      <formula>WEEKDAY(C$126)=7</formula>
    </cfRule>
    <cfRule type="expression" dxfId="153" priority="52">
      <formula>WEEKDAY(C$126)=1</formula>
    </cfRule>
  </conditionalFormatting>
  <conditionalFormatting sqref="C133:AG137">
    <cfRule type="expression" dxfId="152" priority="47" stopIfTrue="1">
      <formula>COUNTIF(祝日,C$133)=1</formula>
    </cfRule>
    <cfRule type="expression" dxfId="151" priority="48">
      <formula>WEEKDAY(C$133)=7</formula>
    </cfRule>
    <cfRule type="expression" dxfId="150" priority="49">
      <formula>WEEKDAY(C$133)=1</formula>
    </cfRule>
  </conditionalFormatting>
  <conditionalFormatting sqref="C140:AG144">
    <cfRule type="expression" dxfId="149" priority="44" stopIfTrue="1">
      <formula>COUNTIF(祝日,C$140)=1</formula>
    </cfRule>
    <cfRule type="expression" dxfId="148" priority="45">
      <formula>WEEKDAY(C$140)=7</formula>
    </cfRule>
    <cfRule type="expression" dxfId="147" priority="46">
      <formula>WEEKDAY(C$140)=1</formula>
    </cfRule>
  </conditionalFormatting>
  <conditionalFormatting sqref="C147:AG151">
    <cfRule type="expression" dxfId="146" priority="41" stopIfTrue="1">
      <formula>COUNTIF(祝日,C$147)=1</formula>
    </cfRule>
    <cfRule type="expression" dxfId="145" priority="42">
      <formula>WEEKDAY(C$147)=7</formula>
    </cfRule>
    <cfRule type="expression" dxfId="144" priority="43">
      <formula>WEEKDAY(C$147)=1</formula>
    </cfRule>
  </conditionalFormatting>
  <conditionalFormatting sqref="C154:AG158">
    <cfRule type="expression" dxfId="143" priority="38" stopIfTrue="1">
      <formula>COUNTIF(祝日,C$154)=1</formula>
    </cfRule>
    <cfRule type="expression" dxfId="142" priority="39">
      <formula>WEEKDAY(C$154)=7</formula>
    </cfRule>
    <cfRule type="expression" dxfId="141" priority="40">
      <formula>WEEKDAY(C$154)=1</formula>
    </cfRule>
  </conditionalFormatting>
  <conditionalFormatting sqref="C161:AG165">
    <cfRule type="expression" dxfId="140" priority="35" stopIfTrue="1">
      <formula>COUNTIF(祝日,C$161)=1</formula>
    </cfRule>
    <cfRule type="expression" dxfId="139" priority="36">
      <formula>WEEKDAY(C$161)=7</formula>
    </cfRule>
    <cfRule type="expression" dxfId="138" priority="37">
      <formula>WEEKDAY(C$161)=1</formula>
    </cfRule>
  </conditionalFormatting>
  <conditionalFormatting sqref="C168:AG172">
    <cfRule type="expression" dxfId="137" priority="32" stopIfTrue="1">
      <formula>COUNTIF(祝日,C$168)=1</formula>
    </cfRule>
    <cfRule type="expression" dxfId="136" priority="33">
      <formula>WEEKDAY(C$168)=7</formula>
    </cfRule>
    <cfRule type="expression" dxfId="135" priority="34">
      <formula>WEEKDAY(C$168)=1</formula>
    </cfRule>
  </conditionalFormatting>
  <conditionalFormatting sqref="C175:AG179">
    <cfRule type="expression" dxfId="134" priority="29" stopIfTrue="1">
      <formula>COUNTIF(祝日,C$175)=1</formula>
    </cfRule>
    <cfRule type="expression" dxfId="133" priority="30">
      <formula>WEEKDAY(C$175)=7</formula>
    </cfRule>
    <cfRule type="expression" dxfId="132" priority="31">
      <formula>WEEKDAY(C$175)=1</formula>
    </cfRule>
  </conditionalFormatting>
  <conditionalFormatting sqref="C182:AG186">
    <cfRule type="expression" dxfId="131" priority="26" stopIfTrue="1">
      <formula>COUNTIF(祝日,C$182)=1</formula>
    </cfRule>
    <cfRule type="expression" dxfId="130" priority="27">
      <formula>WEEKDAY(C$182)=7</formula>
    </cfRule>
    <cfRule type="expression" dxfId="129" priority="28">
      <formula>WEEKDAY(C$182)=1</formula>
    </cfRule>
  </conditionalFormatting>
  <conditionalFormatting sqref="C189:AG193">
    <cfRule type="expression" dxfId="128" priority="23" stopIfTrue="1">
      <formula>COUNTIF(祝日,C$189)=1</formula>
    </cfRule>
    <cfRule type="expression" dxfId="127" priority="24">
      <formula>WEEKDAY(C$189)=7</formula>
    </cfRule>
    <cfRule type="expression" dxfId="126" priority="25">
      <formula>WEEKDAY(C$189)=1</formula>
    </cfRule>
  </conditionalFormatting>
  <conditionalFormatting sqref="C196:AG200">
    <cfRule type="expression" dxfId="125" priority="20" stopIfTrue="1">
      <formula>COUNTIF(祝日,C$196)=1</formula>
    </cfRule>
    <cfRule type="expression" dxfId="124" priority="21">
      <formula>WEEKDAY(C$196)=7</formula>
    </cfRule>
    <cfRule type="expression" dxfId="123" priority="22">
      <formula>WEEKDAY(C$196)=1</formula>
    </cfRule>
  </conditionalFormatting>
  <conditionalFormatting sqref="C203:AG207">
    <cfRule type="expression" dxfId="122" priority="17" stopIfTrue="1">
      <formula>COUNTIF(祝日,C$203)=1</formula>
    </cfRule>
    <cfRule type="expression" dxfId="121" priority="18">
      <formula>WEEKDAY(C$203)=7</formula>
    </cfRule>
    <cfRule type="expression" dxfId="120" priority="19">
      <formula>WEEKDAY(C$203)=1</formula>
    </cfRule>
  </conditionalFormatting>
  <conditionalFormatting sqref="C210:AG214">
    <cfRule type="expression" dxfId="119" priority="14" stopIfTrue="1">
      <formula>COUNTIF(祝日,C$210)=1</formula>
    </cfRule>
    <cfRule type="expression" dxfId="118" priority="15">
      <formula>WEEKDAY(C$210)=7</formula>
    </cfRule>
    <cfRule type="expression" dxfId="117" priority="16">
      <formula>WEEKDAY(C$210)=1</formula>
    </cfRule>
  </conditionalFormatting>
  <conditionalFormatting sqref="C217:AG221">
    <cfRule type="expression" dxfId="116" priority="11" stopIfTrue="1">
      <formula>COUNTIF(祝日,C$217)=1</formula>
    </cfRule>
    <cfRule type="expression" dxfId="115" priority="12">
      <formula>WEEKDAY(C$217)=7</formula>
    </cfRule>
    <cfRule type="expression" dxfId="114" priority="13">
      <formula>WEEKDAY(C$217)=1</formula>
    </cfRule>
  </conditionalFormatting>
  <conditionalFormatting sqref="C224:AG228">
    <cfRule type="expression" dxfId="113" priority="8" stopIfTrue="1">
      <formula>COUNTIF(祝日,C$224)=1</formula>
    </cfRule>
    <cfRule type="expression" dxfId="112" priority="9">
      <formula>WEEKDAY(C$224)=7</formula>
    </cfRule>
    <cfRule type="expression" dxfId="111" priority="10">
      <formula>WEEKDAY(C$224)=1</formula>
    </cfRule>
  </conditionalFormatting>
  <conditionalFormatting sqref="C231:AG235">
    <cfRule type="expression" dxfId="110" priority="5" stopIfTrue="1">
      <formula>COUNTIF(祝日,C$231)=1</formula>
    </cfRule>
    <cfRule type="expression" dxfId="109" priority="6">
      <formula>WEEKDAY(C$231)=7</formula>
    </cfRule>
    <cfRule type="expression" dxfId="108" priority="7">
      <formula>WEEKDAY(C$231)=1</formula>
    </cfRule>
  </conditionalFormatting>
  <conditionalFormatting sqref="C105:AG109">
    <cfRule type="expression" dxfId="107" priority="100" stopIfTrue="1">
      <formula>COUNTIF(祝日,C$10579)=1</formula>
    </cfRule>
    <cfRule type="expression" dxfId="106" priority="101">
      <formula>WEEKDAY(C$105)=7</formula>
    </cfRule>
    <cfRule type="expression" dxfId="105" priority="102">
      <formula>WEEKDAY(C$105)=1</formula>
    </cfRule>
  </conditionalFormatting>
  <conditionalFormatting sqref="C14:AG14">
    <cfRule type="expression" dxfId="104" priority="1">
      <formula>COUNTIF(祝日,C$14)=1</formula>
    </cfRule>
    <cfRule type="expression" dxfId="103" priority="2">
      <formula>WEEKDAY(C$14)=7</formula>
    </cfRule>
    <cfRule type="expression" dxfId="102" priority="3">
      <formula>WEEKDAY(C$14)=1</formula>
    </cfRule>
  </conditionalFormatting>
  <dataValidations count="1">
    <dataValidation type="list" allowBlank="1" showInputMessage="1" showErrorMessage="1" sqref="C10:AG11 C17:AG18 C24:AG25 C31:AG32 C38:AG39 C45:AG46 C52:AG53 C59:AG60 C66:AG67 C73:AG74 C80:AG81 C87:AG88 C94:AG95 C101:AG102 C108:AG109 C115:AG116 C122:AG123 C129:AG130 C136:AG137 C143:AG144 C150:AG151 C157:AG158 C164:AG165 C171:AG172 C178:AG179 C185:AG186 C192:AG193 C199:AG200 C206:AG207 C213:AG214 C220:AG221 C227:AG228 C234:AG235">
      <formula1>"○"</formula1>
    </dataValidation>
  </dataValidations>
  <printOptions horizontalCentered="1"/>
  <pageMargins left="3.937007874015748E-2" right="3.937007874015748E-2" top="0.74803149606299213" bottom="0.55118110236220474" header="0.31496062992125984" footer="0.31496062992125984"/>
  <pageSetup paperSize="8" scale="6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W273"/>
  <sheetViews>
    <sheetView tabSelected="1" view="pageBreakPreview" topLeftCell="A61" zoomScaleNormal="100" zoomScaleSheetLayoutView="100" workbookViewId="0">
      <selection activeCell="AG237" sqref="AG237"/>
    </sheetView>
  </sheetViews>
  <sheetFormatPr defaultColWidth="9" defaultRowHeight="13.5" outlineLevelRow="1"/>
  <cols>
    <col min="1" max="1" width="2.625" style="2" customWidth="1"/>
    <col min="2" max="33" width="5.875" style="12" customWidth="1"/>
    <col min="34" max="34" width="9.125" style="2" customWidth="1"/>
    <col min="35" max="38" width="4.625" style="2" customWidth="1"/>
    <col min="39" max="39" width="2.625" style="2" customWidth="1"/>
    <col min="40" max="43" width="4.625" style="8" customWidth="1"/>
    <col min="44" max="44" width="4.625" customWidth="1"/>
    <col min="45" max="45" width="4.625" style="8" customWidth="1"/>
    <col min="46" max="46" width="4.625" customWidth="1"/>
    <col min="47" max="47" width="5.25" style="2" customWidth="1"/>
    <col min="48" max="48" width="5.25" style="2" bestFit="1" customWidth="1"/>
    <col min="49" max="16384" width="9" style="2"/>
  </cols>
  <sheetData>
    <row r="1" spans="2:49" customFormat="1" ht="24">
      <c r="B1" s="11" t="s">
        <v>81</v>
      </c>
      <c r="C1" s="12"/>
      <c r="D1" s="12"/>
      <c r="E1" s="12"/>
      <c r="F1" s="12"/>
      <c r="G1" s="12"/>
      <c r="H1" s="12"/>
      <c r="I1" s="12"/>
      <c r="J1" s="12"/>
      <c r="K1" s="12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1"/>
      <c r="AC1" s="12"/>
      <c r="AD1" s="12"/>
      <c r="AE1" s="12"/>
      <c r="AF1" s="12"/>
      <c r="AG1" s="12"/>
      <c r="AI1" s="61" t="s">
        <v>48</v>
      </c>
      <c r="AJ1" s="60"/>
      <c r="AK1" s="60"/>
      <c r="AL1" s="60"/>
      <c r="AM1" s="32"/>
      <c r="AN1" s="7"/>
      <c r="AO1" s="7"/>
      <c r="AP1" s="7"/>
      <c r="AQ1" s="7"/>
      <c r="AS1" s="7"/>
    </row>
    <row r="2" spans="2:49" customFormat="1" ht="24">
      <c r="B2" s="65"/>
      <c r="C2" s="65"/>
      <c r="D2" s="66"/>
      <c r="E2" s="66"/>
      <c r="F2" s="102"/>
      <c r="G2" s="102"/>
      <c r="H2" s="102"/>
      <c r="I2" s="102"/>
      <c r="J2" s="102"/>
      <c r="K2" s="72"/>
      <c r="L2" s="66"/>
      <c r="M2" s="66"/>
      <c r="N2" s="66"/>
      <c r="O2" s="66"/>
      <c r="P2" s="66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12"/>
      <c r="AG2" s="12"/>
      <c r="AI2" s="60"/>
      <c r="AJ2" s="60"/>
      <c r="AK2" s="60"/>
      <c r="AL2" s="60"/>
      <c r="AM2" s="32"/>
      <c r="AN2" s="7"/>
      <c r="AO2" s="7"/>
      <c r="AP2" s="7"/>
      <c r="AQ2" s="7"/>
      <c r="AS2" s="7"/>
    </row>
    <row r="3" spans="2:49" customFormat="1" ht="24">
      <c r="B3" s="103" t="s">
        <v>59</v>
      </c>
      <c r="C3" s="103"/>
      <c r="D3" s="104" t="s">
        <v>82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2"/>
      <c r="AG3" s="12"/>
      <c r="AM3" s="32"/>
      <c r="AN3" s="10"/>
      <c r="AO3" s="10"/>
      <c r="AP3" s="7"/>
      <c r="AQ3" s="7"/>
      <c r="AS3" s="7"/>
    </row>
    <row r="4" spans="2:49" customFormat="1" ht="24">
      <c r="B4" s="103" t="s">
        <v>60</v>
      </c>
      <c r="C4" s="103"/>
      <c r="D4" s="105">
        <v>2025</v>
      </c>
      <c r="E4" s="105"/>
      <c r="F4" s="106">
        <v>5</v>
      </c>
      <c r="G4" s="106"/>
      <c r="H4" s="107">
        <v>8</v>
      </c>
      <c r="I4" s="107"/>
      <c r="J4" s="73" t="s">
        <v>23</v>
      </c>
      <c r="K4" s="105">
        <v>2026</v>
      </c>
      <c r="L4" s="105"/>
      <c r="M4" s="106">
        <v>1</v>
      </c>
      <c r="N4" s="106"/>
      <c r="O4" s="107">
        <v>29</v>
      </c>
      <c r="P4" s="107"/>
      <c r="Q4" s="67"/>
      <c r="R4" s="67"/>
      <c r="S4" s="67"/>
      <c r="T4" s="67"/>
      <c r="U4" s="67"/>
      <c r="V4" s="67"/>
      <c r="W4" s="67"/>
      <c r="X4" s="68"/>
      <c r="Y4" s="68"/>
      <c r="Z4" s="68"/>
      <c r="AA4" s="67"/>
      <c r="AB4" s="67"/>
      <c r="AC4" s="67"/>
      <c r="AD4" s="67"/>
      <c r="AE4" s="67"/>
      <c r="AF4" s="12"/>
      <c r="AG4" s="12"/>
      <c r="AM4" s="32"/>
      <c r="AN4" s="7"/>
      <c r="AO4" s="7"/>
      <c r="AP4" s="7"/>
      <c r="AQ4" s="7"/>
      <c r="AS4" s="7"/>
    </row>
    <row r="5" spans="2:49" ht="14.25" customHeight="1" thickBot="1">
      <c r="AM5" s="32"/>
      <c r="AR5" s="2"/>
      <c r="AT5" s="2"/>
    </row>
    <row r="6" spans="2:49" ht="12" customHeight="1">
      <c r="B6" s="13" t="s">
        <v>0</v>
      </c>
      <c r="C6" s="93">
        <f>DATE(D4,F4,1)</f>
        <v>45778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5"/>
      <c r="AH6" s="96" t="s">
        <v>19</v>
      </c>
      <c r="AI6" s="98" t="s">
        <v>12</v>
      </c>
      <c r="AJ6" s="99"/>
      <c r="AK6" s="100" t="s">
        <v>11</v>
      </c>
      <c r="AL6" s="100"/>
      <c r="AM6" s="32"/>
      <c r="AN6" s="101" t="s">
        <v>17</v>
      </c>
      <c r="AO6" s="101" t="s">
        <v>20</v>
      </c>
      <c r="AP6" s="101" t="s">
        <v>21</v>
      </c>
      <c r="AQ6" s="101" t="s">
        <v>18</v>
      </c>
      <c r="AR6" s="101" t="s">
        <v>22</v>
      </c>
      <c r="AS6" s="101" t="s">
        <v>55</v>
      </c>
      <c r="AT6" s="101" t="s">
        <v>56</v>
      </c>
    </row>
    <row r="7" spans="2:49" ht="12" customHeight="1">
      <c r="B7" s="14" t="s">
        <v>1</v>
      </c>
      <c r="C7" s="15">
        <f>+C6</f>
        <v>45778</v>
      </c>
      <c r="D7" s="15">
        <f>IF(C7="","",IF(MONTH(C7+1)-MONTH(C7)=0,C7+1,""))</f>
        <v>45779</v>
      </c>
      <c r="E7" s="15">
        <f t="shared" ref="E7:AG7" si="0">IF(D7="","",IF(MONTH(D7+1)-MONTH(D7)=0,D7+1,""))</f>
        <v>45780</v>
      </c>
      <c r="F7" s="15">
        <f t="shared" si="0"/>
        <v>45781</v>
      </c>
      <c r="G7" s="15">
        <f t="shared" si="0"/>
        <v>45782</v>
      </c>
      <c r="H7" s="15">
        <f t="shared" si="0"/>
        <v>45783</v>
      </c>
      <c r="I7" s="15">
        <f t="shared" si="0"/>
        <v>45784</v>
      </c>
      <c r="J7" s="15">
        <f t="shared" si="0"/>
        <v>45785</v>
      </c>
      <c r="K7" s="15">
        <f t="shared" si="0"/>
        <v>45786</v>
      </c>
      <c r="L7" s="15">
        <f t="shared" si="0"/>
        <v>45787</v>
      </c>
      <c r="M7" s="15">
        <f t="shared" si="0"/>
        <v>45788</v>
      </c>
      <c r="N7" s="15">
        <f t="shared" si="0"/>
        <v>45789</v>
      </c>
      <c r="O7" s="15">
        <f t="shared" si="0"/>
        <v>45790</v>
      </c>
      <c r="P7" s="15">
        <f t="shared" si="0"/>
        <v>45791</v>
      </c>
      <c r="Q7" s="15">
        <f t="shared" si="0"/>
        <v>45792</v>
      </c>
      <c r="R7" s="15">
        <f t="shared" si="0"/>
        <v>45793</v>
      </c>
      <c r="S7" s="15">
        <f t="shared" si="0"/>
        <v>45794</v>
      </c>
      <c r="T7" s="15">
        <f t="shared" si="0"/>
        <v>45795</v>
      </c>
      <c r="U7" s="15">
        <f t="shared" si="0"/>
        <v>45796</v>
      </c>
      <c r="V7" s="15">
        <f t="shared" si="0"/>
        <v>45797</v>
      </c>
      <c r="W7" s="15">
        <f t="shared" si="0"/>
        <v>45798</v>
      </c>
      <c r="X7" s="15">
        <f t="shared" si="0"/>
        <v>45799</v>
      </c>
      <c r="Y7" s="15">
        <f t="shared" si="0"/>
        <v>45800</v>
      </c>
      <c r="Z7" s="15">
        <f t="shared" si="0"/>
        <v>45801</v>
      </c>
      <c r="AA7" s="15">
        <f t="shared" si="0"/>
        <v>45802</v>
      </c>
      <c r="AB7" s="15">
        <f t="shared" si="0"/>
        <v>45803</v>
      </c>
      <c r="AC7" s="15">
        <f t="shared" si="0"/>
        <v>45804</v>
      </c>
      <c r="AD7" s="15">
        <f t="shared" si="0"/>
        <v>45805</v>
      </c>
      <c r="AE7" s="15">
        <f t="shared" si="0"/>
        <v>45806</v>
      </c>
      <c r="AF7" s="15">
        <f t="shared" si="0"/>
        <v>45807</v>
      </c>
      <c r="AG7" s="15">
        <f t="shared" si="0"/>
        <v>45808</v>
      </c>
      <c r="AH7" s="97"/>
      <c r="AI7" s="98"/>
      <c r="AJ7" s="99"/>
      <c r="AK7" s="100"/>
      <c r="AL7" s="100"/>
      <c r="AM7" s="32"/>
      <c r="AN7" s="101"/>
      <c r="AO7" s="101"/>
      <c r="AP7" s="101"/>
      <c r="AQ7" s="101"/>
      <c r="AR7" s="101"/>
      <c r="AS7" s="101"/>
      <c r="AT7" s="101"/>
    </row>
    <row r="8" spans="2:49" ht="12" customHeight="1">
      <c r="B8" s="14" t="s">
        <v>2</v>
      </c>
      <c r="C8" s="52">
        <f>+C7</f>
        <v>45778</v>
      </c>
      <c r="D8" s="52">
        <f t="shared" ref="D8:AG8" si="1">+D7</f>
        <v>45779</v>
      </c>
      <c r="E8" s="52">
        <f t="shared" si="1"/>
        <v>45780</v>
      </c>
      <c r="F8" s="52">
        <f t="shared" si="1"/>
        <v>45781</v>
      </c>
      <c r="G8" s="52">
        <f t="shared" si="1"/>
        <v>45782</v>
      </c>
      <c r="H8" s="52">
        <f t="shared" si="1"/>
        <v>45783</v>
      </c>
      <c r="I8" s="52">
        <f t="shared" si="1"/>
        <v>45784</v>
      </c>
      <c r="J8" s="52">
        <f t="shared" si="1"/>
        <v>45785</v>
      </c>
      <c r="K8" s="52">
        <f t="shared" si="1"/>
        <v>45786</v>
      </c>
      <c r="L8" s="52">
        <f t="shared" si="1"/>
        <v>45787</v>
      </c>
      <c r="M8" s="52">
        <f t="shared" si="1"/>
        <v>45788</v>
      </c>
      <c r="N8" s="52">
        <f t="shared" si="1"/>
        <v>45789</v>
      </c>
      <c r="O8" s="52">
        <f t="shared" si="1"/>
        <v>45790</v>
      </c>
      <c r="P8" s="52">
        <f t="shared" si="1"/>
        <v>45791</v>
      </c>
      <c r="Q8" s="52">
        <f t="shared" si="1"/>
        <v>45792</v>
      </c>
      <c r="R8" s="52">
        <f t="shared" si="1"/>
        <v>45793</v>
      </c>
      <c r="S8" s="52">
        <f t="shared" si="1"/>
        <v>45794</v>
      </c>
      <c r="T8" s="52">
        <f t="shared" si="1"/>
        <v>45795</v>
      </c>
      <c r="U8" s="52">
        <f t="shared" si="1"/>
        <v>45796</v>
      </c>
      <c r="V8" s="52">
        <f t="shared" si="1"/>
        <v>45797</v>
      </c>
      <c r="W8" s="52">
        <f t="shared" si="1"/>
        <v>45798</v>
      </c>
      <c r="X8" s="52">
        <f t="shared" si="1"/>
        <v>45799</v>
      </c>
      <c r="Y8" s="52">
        <f t="shared" si="1"/>
        <v>45800</v>
      </c>
      <c r="Z8" s="52">
        <f t="shared" si="1"/>
        <v>45801</v>
      </c>
      <c r="AA8" s="52">
        <f t="shared" si="1"/>
        <v>45802</v>
      </c>
      <c r="AB8" s="52">
        <f t="shared" si="1"/>
        <v>45803</v>
      </c>
      <c r="AC8" s="52">
        <f t="shared" si="1"/>
        <v>45804</v>
      </c>
      <c r="AD8" s="52">
        <f t="shared" si="1"/>
        <v>45805</v>
      </c>
      <c r="AE8" s="52">
        <f t="shared" si="1"/>
        <v>45806</v>
      </c>
      <c r="AF8" s="52">
        <f t="shared" si="1"/>
        <v>45807</v>
      </c>
      <c r="AG8" s="52">
        <f t="shared" si="1"/>
        <v>45808</v>
      </c>
      <c r="AH8" s="108">
        <v>31</v>
      </c>
      <c r="AI8" s="111" t="s">
        <v>42</v>
      </c>
      <c r="AJ8" s="112" t="s">
        <v>13</v>
      </c>
      <c r="AK8" s="113" t="s">
        <v>42</v>
      </c>
      <c r="AL8" s="114" t="s">
        <v>14</v>
      </c>
      <c r="AM8" s="32"/>
      <c r="AN8" s="101"/>
      <c r="AO8" s="101"/>
      <c r="AP8" s="101"/>
      <c r="AQ8" s="101"/>
      <c r="AR8" s="101"/>
      <c r="AS8" s="101"/>
      <c r="AT8" s="101"/>
    </row>
    <row r="9" spans="2:49" s="3" customFormat="1" ht="68.099999999999994" customHeight="1">
      <c r="B9" s="39" t="s">
        <v>3</v>
      </c>
      <c r="C9" s="69" t="str">
        <f>IFERROR(VLOOKUP(C7,定義!A:C,3,FALSE),"")</f>
        <v/>
      </c>
      <c r="D9" s="69" t="str">
        <f>IFERROR(VLOOKUP(D7,定義!A:C,3,FALSE),"")</f>
        <v/>
      </c>
      <c r="E9" s="69" t="str">
        <f>IFERROR(VLOOKUP(E7,定義!A:C,3,FALSE),"")</f>
        <v>憲法記念日</v>
      </c>
      <c r="F9" s="69" t="str">
        <f>IFERROR(VLOOKUP(F7,定義!A:C,3,FALSE),"")</f>
        <v>みどりの日</v>
      </c>
      <c r="G9" s="69" t="str">
        <f>IFERROR(VLOOKUP(G7,定義!A:C,3,FALSE),"")</f>
        <v>こどもの日</v>
      </c>
      <c r="H9" s="69" t="str">
        <f>IFERROR(VLOOKUP(H7,定義!A:C,3,FALSE),"")</f>
        <v>振替休日</v>
      </c>
      <c r="I9" s="69" t="str">
        <f>IFERROR(VLOOKUP(I7,定義!A:C,3,FALSE),"")</f>
        <v/>
      </c>
      <c r="J9" s="69" t="str">
        <f>IFERROR(VLOOKUP(J7,定義!A:C,3,FALSE),"")</f>
        <v/>
      </c>
      <c r="K9" s="69" t="str">
        <f>IFERROR(VLOOKUP(K7,定義!A:C,3,FALSE),"")</f>
        <v/>
      </c>
      <c r="L9" s="69" t="str">
        <f>IFERROR(VLOOKUP(L7,定義!A:C,3,FALSE),"")</f>
        <v/>
      </c>
      <c r="M9" s="69" t="str">
        <f>IFERROR(VLOOKUP(M7,定義!A:C,3,FALSE),"")</f>
        <v/>
      </c>
      <c r="N9" s="69" t="str">
        <f>IFERROR(VLOOKUP(N7,定義!A:C,3,FALSE),"")</f>
        <v/>
      </c>
      <c r="O9" s="69" t="str">
        <f>IFERROR(VLOOKUP(O7,定義!A:C,3,FALSE),"")</f>
        <v/>
      </c>
      <c r="P9" s="69" t="str">
        <f>IFERROR(VLOOKUP(P7,定義!A:C,3,FALSE),"")</f>
        <v/>
      </c>
      <c r="Q9" s="69" t="str">
        <f>IFERROR(VLOOKUP(Q7,定義!A:C,3,FALSE),"")</f>
        <v/>
      </c>
      <c r="R9" s="69" t="str">
        <f>IFERROR(VLOOKUP(R7,定義!A:C,3,FALSE),"")</f>
        <v/>
      </c>
      <c r="S9" s="69" t="str">
        <f>IFERROR(VLOOKUP(S7,定義!A:C,3,FALSE),"")</f>
        <v/>
      </c>
      <c r="T9" s="69" t="str">
        <f>IFERROR(VLOOKUP(T7,定義!A:C,3,FALSE),"")</f>
        <v/>
      </c>
      <c r="U9" s="69" t="str">
        <f>IFERROR(VLOOKUP(U7,定義!A:C,3,FALSE),"")</f>
        <v/>
      </c>
      <c r="V9" s="69" t="str">
        <f>IFERROR(VLOOKUP(V7,定義!A:C,3,FALSE),"")</f>
        <v/>
      </c>
      <c r="W9" s="69" t="str">
        <f>IFERROR(VLOOKUP(W7,定義!A:C,3,FALSE),"")</f>
        <v/>
      </c>
      <c r="X9" s="69" t="str">
        <f>IFERROR(VLOOKUP(X7,定義!A:C,3,FALSE),"")</f>
        <v/>
      </c>
      <c r="Y9" s="69" t="str">
        <f>IFERROR(VLOOKUP(Y7,定義!A:C,3,FALSE),"")</f>
        <v/>
      </c>
      <c r="Z9" s="70" t="str">
        <f>IFERROR(VLOOKUP(Z7,定義!A:C,3,FALSE),"")</f>
        <v/>
      </c>
      <c r="AA9" s="69" t="str">
        <f>IFERROR(VLOOKUP(AA7,定義!A:C,3,FALSE),"")</f>
        <v/>
      </c>
      <c r="AB9" s="69" t="str">
        <f>IFERROR(VLOOKUP(AB7,定義!A:C,3,FALSE),"")</f>
        <v/>
      </c>
      <c r="AC9" s="69" t="str">
        <f>IFERROR(VLOOKUP(AC7,定義!A:C,3,FALSE),"")</f>
        <v/>
      </c>
      <c r="AD9" s="69" t="str">
        <f>IFERROR(VLOOKUP(AD7,定義!A:C,3,FALSE),"")</f>
        <v/>
      </c>
      <c r="AE9" s="69" t="str">
        <f>IFERROR(VLOOKUP(AE7,定義!A:C,3,FALSE),"")</f>
        <v/>
      </c>
      <c r="AF9" s="69" t="str">
        <f>IFERROR(VLOOKUP(AF7,定義!A:C,3,FALSE),"")</f>
        <v/>
      </c>
      <c r="AG9" s="69" t="str">
        <f>IFERROR(VLOOKUP(AG7,定義!A:C,3,FALSE),"")</f>
        <v/>
      </c>
      <c r="AH9" s="109"/>
      <c r="AI9" s="111"/>
      <c r="AJ9" s="112"/>
      <c r="AK9" s="113"/>
      <c r="AL9" s="114"/>
      <c r="AM9" s="32"/>
      <c r="AN9" s="101"/>
      <c r="AO9" s="101"/>
      <c r="AP9" s="101"/>
      <c r="AQ9" s="101"/>
      <c r="AR9" s="101"/>
      <c r="AS9" s="101"/>
      <c r="AT9" s="101"/>
      <c r="AU9" s="2"/>
      <c r="AW9" s="2"/>
    </row>
    <row r="10" spans="2:49" s="3" customFormat="1" ht="27.95" customHeight="1">
      <c r="B10" s="40" t="str">
        <f>IF($F$2="受注者希望型","－","休日
計画")</f>
        <v>休日
計画</v>
      </c>
      <c r="C10" s="34"/>
      <c r="D10" s="34"/>
      <c r="E10" s="34"/>
      <c r="F10" s="34"/>
      <c r="G10" s="34"/>
      <c r="H10" s="34"/>
      <c r="I10" s="35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6"/>
      <c r="AA10" s="34"/>
      <c r="AB10" s="34"/>
      <c r="AC10" s="34"/>
      <c r="AD10" s="34"/>
      <c r="AE10" s="34"/>
      <c r="AF10" s="34"/>
      <c r="AG10" s="34"/>
      <c r="AH10" s="109"/>
      <c r="AI10" s="49">
        <f>AS10</f>
        <v>0</v>
      </c>
      <c r="AJ10" s="46" t="str">
        <f>IFERROR(AI10/AO10,"")</f>
        <v/>
      </c>
      <c r="AK10" s="47">
        <f>AT10</f>
        <v>0</v>
      </c>
      <c r="AL10" s="48" t="str">
        <f>IFERROR(AK10/AP10,"")</f>
        <v/>
      </c>
      <c r="AM10" s="32"/>
      <c r="AN10" s="101">
        <f>COUNT(C7:AG7)</f>
        <v>31</v>
      </c>
      <c r="AO10" s="101">
        <f>AN10-AH8</f>
        <v>0</v>
      </c>
      <c r="AP10" s="101">
        <f>SUM(AO$6:AO11)</f>
        <v>0</v>
      </c>
      <c r="AQ10" s="101">
        <f>COUNTIF(C11:AG11,"○")</f>
        <v>0</v>
      </c>
      <c r="AR10" s="101">
        <f>SUM(AQ$6:AQ11)</f>
        <v>0</v>
      </c>
      <c r="AS10" s="101">
        <f>COUNTIF(C10:AG10,"○")</f>
        <v>0</v>
      </c>
      <c r="AT10" s="101">
        <f>SUM(AS$6:AS11)</f>
        <v>0</v>
      </c>
      <c r="AU10" s="2"/>
      <c r="AW10" s="2"/>
    </row>
    <row r="11" spans="2:49" s="4" customFormat="1" ht="27.95" customHeight="1" thickBot="1">
      <c r="B11" s="38" t="s">
        <v>52</v>
      </c>
      <c r="C11" s="16"/>
      <c r="D11" s="16"/>
      <c r="E11" s="16"/>
      <c r="F11" s="16"/>
      <c r="G11" s="16"/>
      <c r="H11" s="16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7"/>
      <c r="AA11" s="16"/>
      <c r="AB11" s="16"/>
      <c r="AC11" s="16"/>
      <c r="AD11" s="16"/>
      <c r="AE11" s="16"/>
      <c r="AF11" s="16"/>
      <c r="AG11" s="16"/>
      <c r="AH11" s="110"/>
      <c r="AI11" s="49">
        <f>AQ10</f>
        <v>0</v>
      </c>
      <c r="AJ11" s="46" t="str">
        <f>IFERROR(AI11/AO10,"")</f>
        <v/>
      </c>
      <c r="AK11" s="47">
        <f>AR10</f>
        <v>0</v>
      </c>
      <c r="AL11" s="48" t="str">
        <f>IFERROR(AK11/AP10,"")</f>
        <v/>
      </c>
      <c r="AM11" s="32"/>
      <c r="AN11" s="101"/>
      <c r="AO11" s="101"/>
      <c r="AP11" s="101"/>
      <c r="AQ11" s="101"/>
      <c r="AR11" s="101"/>
      <c r="AS11" s="101"/>
      <c r="AT11" s="101"/>
      <c r="AU11" s="2"/>
      <c r="AW11" s="2"/>
    </row>
    <row r="12" spans="2:49" ht="14.25" customHeight="1" thickBot="1">
      <c r="AM12" s="32"/>
      <c r="AR12" s="8"/>
      <c r="AT12" s="8"/>
    </row>
    <row r="13" spans="2:49" ht="12" customHeight="1">
      <c r="B13" s="13" t="s">
        <v>0</v>
      </c>
      <c r="C13" s="93">
        <f>DATE(YEAR(C6),MONTH(C6)+1,DAY(C6))</f>
        <v>45809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5"/>
      <c r="AH13" s="115" t="s">
        <v>19</v>
      </c>
      <c r="AI13" s="98" t="s">
        <v>12</v>
      </c>
      <c r="AJ13" s="99"/>
      <c r="AK13" s="100" t="s">
        <v>11</v>
      </c>
      <c r="AL13" s="100"/>
      <c r="AM13" s="32"/>
      <c r="AN13" s="101" t="s">
        <v>17</v>
      </c>
      <c r="AO13" s="101" t="s">
        <v>20</v>
      </c>
      <c r="AP13" s="101" t="s">
        <v>21</v>
      </c>
      <c r="AQ13" s="101" t="s">
        <v>18</v>
      </c>
      <c r="AR13" s="101" t="s">
        <v>22</v>
      </c>
      <c r="AS13" s="101" t="s">
        <v>55</v>
      </c>
      <c r="AT13" s="101" t="s">
        <v>56</v>
      </c>
    </row>
    <row r="14" spans="2:49" ht="12" customHeight="1">
      <c r="B14" s="14" t="s">
        <v>1</v>
      </c>
      <c r="C14" s="15">
        <f>+C13</f>
        <v>45809</v>
      </c>
      <c r="D14" s="15">
        <f>IF(C14="","",IF(MONTH(C14+1)-MONTH(C14)=0,C14+1,""))</f>
        <v>45810</v>
      </c>
      <c r="E14" s="15">
        <f t="shared" ref="E14" si="2">IF(D14="","",IF(MONTH(D14+1)-MONTH(D14)=0,D14+1,""))</f>
        <v>45811</v>
      </c>
      <c r="F14" s="15">
        <f t="shared" ref="F14" si="3">IF(E14="","",IF(MONTH(E14+1)-MONTH(E14)=0,E14+1,""))</f>
        <v>45812</v>
      </c>
      <c r="G14" s="15">
        <f t="shared" ref="G14" si="4">IF(F14="","",IF(MONTH(F14+1)-MONTH(F14)=0,F14+1,""))</f>
        <v>45813</v>
      </c>
      <c r="H14" s="15">
        <f t="shared" ref="H14" si="5">IF(G14="","",IF(MONTH(G14+1)-MONTH(G14)=0,G14+1,""))</f>
        <v>45814</v>
      </c>
      <c r="I14" s="15">
        <f t="shared" ref="I14" si="6">IF(H14="","",IF(MONTH(H14+1)-MONTH(H14)=0,H14+1,""))</f>
        <v>45815</v>
      </c>
      <c r="J14" s="15">
        <f t="shared" ref="J14" si="7">IF(I14="","",IF(MONTH(I14+1)-MONTH(I14)=0,I14+1,""))</f>
        <v>45816</v>
      </c>
      <c r="K14" s="15">
        <f t="shared" ref="K14" si="8">IF(J14="","",IF(MONTH(J14+1)-MONTH(J14)=0,J14+1,""))</f>
        <v>45817</v>
      </c>
      <c r="L14" s="15">
        <f t="shared" ref="L14" si="9">IF(K14="","",IF(MONTH(K14+1)-MONTH(K14)=0,K14+1,""))</f>
        <v>45818</v>
      </c>
      <c r="M14" s="15">
        <f t="shared" ref="M14" si="10">IF(L14="","",IF(MONTH(L14+1)-MONTH(L14)=0,L14+1,""))</f>
        <v>45819</v>
      </c>
      <c r="N14" s="15">
        <f t="shared" ref="N14" si="11">IF(M14="","",IF(MONTH(M14+1)-MONTH(M14)=0,M14+1,""))</f>
        <v>45820</v>
      </c>
      <c r="O14" s="15">
        <f t="shared" ref="O14" si="12">IF(N14="","",IF(MONTH(N14+1)-MONTH(N14)=0,N14+1,""))</f>
        <v>45821</v>
      </c>
      <c r="P14" s="15">
        <f t="shared" ref="P14" si="13">IF(O14="","",IF(MONTH(O14+1)-MONTH(O14)=0,O14+1,""))</f>
        <v>45822</v>
      </c>
      <c r="Q14" s="15">
        <f t="shared" ref="Q14" si="14">IF(P14="","",IF(MONTH(P14+1)-MONTH(P14)=0,P14+1,""))</f>
        <v>45823</v>
      </c>
      <c r="R14" s="15">
        <f t="shared" ref="R14" si="15">IF(Q14="","",IF(MONTH(Q14+1)-MONTH(Q14)=0,Q14+1,""))</f>
        <v>45824</v>
      </c>
      <c r="S14" s="15">
        <f t="shared" ref="S14" si="16">IF(R14="","",IF(MONTH(R14+1)-MONTH(R14)=0,R14+1,""))</f>
        <v>45825</v>
      </c>
      <c r="T14" s="15">
        <f t="shared" ref="T14" si="17">IF(S14="","",IF(MONTH(S14+1)-MONTH(S14)=0,S14+1,""))</f>
        <v>45826</v>
      </c>
      <c r="U14" s="15">
        <f t="shared" ref="U14" si="18">IF(T14="","",IF(MONTH(T14+1)-MONTH(T14)=0,T14+1,""))</f>
        <v>45827</v>
      </c>
      <c r="V14" s="15">
        <f t="shared" ref="V14" si="19">IF(U14="","",IF(MONTH(U14+1)-MONTH(U14)=0,U14+1,""))</f>
        <v>45828</v>
      </c>
      <c r="W14" s="15">
        <f t="shared" ref="W14" si="20">IF(V14="","",IF(MONTH(V14+1)-MONTH(V14)=0,V14+1,""))</f>
        <v>45829</v>
      </c>
      <c r="X14" s="15">
        <f t="shared" ref="X14" si="21">IF(W14="","",IF(MONTH(W14+1)-MONTH(W14)=0,W14+1,""))</f>
        <v>45830</v>
      </c>
      <c r="Y14" s="15">
        <f t="shared" ref="Y14" si="22">IF(X14="","",IF(MONTH(X14+1)-MONTH(X14)=0,X14+1,""))</f>
        <v>45831</v>
      </c>
      <c r="Z14" s="15">
        <f t="shared" ref="Z14" si="23">IF(Y14="","",IF(MONTH(Y14+1)-MONTH(Y14)=0,Y14+1,""))</f>
        <v>45832</v>
      </c>
      <c r="AA14" s="15">
        <f t="shared" ref="AA14" si="24">IF(Z14="","",IF(MONTH(Z14+1)-MONTH(Z14)=0,Z14+1,""))</f>
        <v>45833</v>
      </c>
      <c r="AB14" s="15">
        <f t="shared" ref="AB14" si="25">IF(AA14="","",IF(MONTH(AA14+1)-MONTH(AA14)=0,AA14+1,""))</f>
        <v>45834</v>
      </c>
      <c r="AC14" s="15">
        <f t="shared" ref="AC14" si="26">IF(AB14="","",IF(MONTH(AB14+1)-MONTH(AB14)=0,AB14+1,""))</f>
        <v>45835</v>
      </c>
      <c r="AD14" s="15">
        <f t="shared" ref="AD14" si="27">IF(AC14="","",IF(MONTH(AC14+1)-MONTH(AC14)=0,AC14+1,""))</f>
        <v>45836</v>
      </c>
      <c r="AE14" s="15">
        <f t="shared" ref="AE14" si="28">IF(AD14="","",IF(MONTH(AD14+1)-MONTH(AD14)=0,AD14+1,""))</f>
        <v>45837</v>
      </c>
      <c r="AF14" s="15">
        <f t="shared" ref="AF14" si="29">IF(AE14="","",IF(MONTH(AE14+1)-MONTH(AE14)=0,AE14+1,""))</f>
        <v>45838</v>
      </c>
      <c r="AG14" s="15" t="str">
        <f t="shared" ref="AG14" si="30">IF(AF14="","",IF(MONTH(AF14+1)-MONTH(AF14)=0,AF14+1,""))</f>
        <v/>
      </c>
      <c r="AH14" s="116"/>
      <c r="AI14" s="98"/>
      <c r="AJ14" s="99"/>
      <c r="AK14" s="100"/>
      <c r="AL14" s="100"/>
      <c r="AM14" s="32"/>
      <c r="AN14" s="101"/>
      <c r="AO14" s="101"/>
      <c r="AP14" s="101"/>
      <c r="AQ14" s="101"/>
      <c r="AR14" s="101"/>
      <c r="AS14" s="101"/>
      <c r="AT14" s="101"/>
    </row>
    <row r="15" spans="2:49" ht="12" customHeight="1">
      <c r="B15" s="14" t="s">
        <v>2</v>
      </c>
      <c r="C15" s="52">
        <f>+C14</f>
        <v>45809</v>
      </c>
      <c r="D15" s="52">
        <f t="shared" ref="D15:AG15" si="31">+D14</f>
        <v>45810</v>
      </c>
      <c r="E15" s="52">
        <f t="shared" si="31"/>
        <v>45811</v>
      </c>
      <c r="F15" s="52">
        <f t="shared" si="31"/>
        <v>45812</v>
      </c>
      <c r="G15" s="52">
        <f t="shared" si="31"/>
        <v>45813</v>
      </c>
      <c r="H15" s="52">
        <f t="shared" si="31"/>
        <v>45814</v>
      </c>
      <c r="I15" s="52">
        <f t="shared" si="31"/>
        <v>45815</v>
      </c>
      <c r="J15" s="52">
        <f t="shared" si="31"/>
        <v>45816</v>
      </c>
      <c r="K15" s="52">
        <f t="shared" si="31"/>
        <v>45817</v>
      </c>
      <c r="L15" s="52">
        <f t="shared" si="31"/>
        <v>45818</v>
      </c>
      <c r="M15" s="52">
        <f t="shared" si="31"/>
        <v>45819</v>
      </c>
      <c r="N15" s="52">
        <f t="shared" si="31"/>
        <v>45820</v>
      </c>
      <c r="O15" s="52">
        <f t="shared" si="31"/>
        <v>45821</v>
      </c>
      <c r="P15" s="52">
        <f t="shared" si="31"/>
        <v>45822</v>
      </c>
      <c r="Q15" s="52">
        <f t="shared" si="31"/>
        <v>45823</v>
      </c>
      <c r="R15" s="52">
        <f t="shared" si="31"/>
        <v>45824</v>
      </c>
      <c r="S15" s="52">
        <f t="shared" si="31"/>
        <v>45825</v>
      </c>
      <c r="T15" s="52">
        <f t="shared" si="31"/>
        <v>45826</v>
      </c>
      <c r="U15" s="52">
        <f t="shared" si="31"/>
        <v>45827</v>
      </c>
      <c r="V15" s="52">
        <f t="shared" si="31"/>
        <v>45828</v>
      </c>
      <c r="W15" s="52">
        <f t="shared" si="31"/>
        <v>45829</v>
      </c>
      <c r="X15" s="52">
        <f t="shared" si="31"/>
        <v>45830</v>
      </c>
      <c r="Y15" s="52">
        <f t="shared" si="31"/>
        <v>45831</v>
      </c>
      <c r="Z15" s="52">
        <f t="shared" si="31"/>
        <v>45832</v>
      </c>
      <c r="AA15" s="52">
        <f t="shared" si="31"/>
        <v>45833</v>
      </c>
      <c r="AB15" s="52">
        <f t="shared" si="31"/>
        <v>45834</v>
      </c>
      <c r="AC15" s="52">
        <f t="shared" si="31"/>
        <v>45835</v>
      </c>
      <c r="AD15" s="52">
        <f t="shared" si="31"/>
        <v>45836</v>
      </c>
      <c r="AE15" s="52">
        <f t="shared" si="31"/>
        <v>45837</v>
      </c>
      <c r="AF15" s="52">
        <f t="shared" si="31"/>
        <v>45838</v>
      </c>
      <c r="AG15" s="52" t="str">
        <f t="shared" si="31"/>
        <v/>
      </c>
      <c r="AH15" s="117">
        <v>4</v>
      </c>
      <c r="AI15" s="111" t="s">
        <v>42</v>
      </c>
      <c r="AJ15" s="112" t="s">
        <v>13</v>
      </c>
      <c r="AK15" s="113" t="s">
        <v>42</v>
      </c>
      <c r="AL15" s="114" t="s">
        <v>14</v>
      </c>
      <c r="AM15" s="32"/>
      <c r="AN15" s="101"/>
      <c r="AO15" s="101"/>
      <c r="AP15" s="101"/>
      <c r="AQ15" s="101"/>
      <c r="AR15" s="101"/>
      <c r="AS15" s="101"/>
      <c r="AT15" s="101"/>
    </row>
    <row r="16" spans="2:49" s="3" customFormat="1" ht="68.099999999999994" customHeight="1">
      <c r="B16" s="39" t="s">
        <v>3</v>
      </c>
      <c r="C16" s="70" t="str">
        <f>IFERROR(VLOOKUP(C14,定義!A:C,3,FALSE),"")</f>
        <v/>
      </c>
      <c r="D16" s="70" t="str">
        <f>IFERROR(VLOOKUP(D14,定義!A:C,3,FALSE),"")</f>
        <v/>
      </c>
      <c r="E16" s="70" t="str">
        <f>IFERROR(VLOOKUP(E14,定義!A:C,3,FALSE),"")</f>
        <v/>
      </c>
      <c r="F16" s="70" t="str">
        <f>IFERROR(VLOOKUP(F14,定義!A:C,3,FALSE),"")</f>
        <v/>
      </c>
      <c r="G16" s="70" t="str">
        <f>IFERROR(VLOOKUP(G14,定義!A:C,3,FALSE),"")</f>
        <v/>
      </c>
      <c r="H16" s="70" t="str">
        <f>IFERROR(VLOOKUP(H14,定義!A:C,3,FALSE),"")</f>
        <v/>
      </c>
      <c r="I16" s="70" t="str">
        <f>IFERROR(VLOOKUP(I14,定義!A:C,3,FALSE),"")</f>
        <v/>
      </c>
      <c r="J16" s="70" t="str">
        <f>IFERROR(VLOOKUP(J14,定義!A:C,3,FALSE),"")</f>
        <v/>
      </c>
      <c r="K16" s="70" t="str">
        <f>IFERROR(VLOOKUP(K14,定義!A:C,3,FALSE),"")</f>
        <v/>
      </c>
      <c r="L16" s="70" t="str">
        <f>IFERROR(VLOOKUP(L14,定義!A:C,3,FALSE),"")</f>
        <v/>
      </c>
      <c r="M16" s="70" t="str">
        <f>IFERROR(VLOOKUP(M14,定義!A:C,3,FALSE),"")</f>
        <v/>
      </c>
      <c r="N16" s="70" t="str">
        <f>IFERROR(VLOOKUP(N14,定義!A:C,3,FALSE),"")</f>
        <v/>
      </c>
      <c r="O16" s="70" t="str">
        <f>IFERROR(VLOOKUP(O14,定義!A:C,3,FALSE),"")</f>
        <v/>
      </c>
      <c r="P16" s="70" t="str">
        <f>IFERROR(VLOOKUP(P14,定義!A:C,3,FALSE),"")</f>
        <v/>
      </c>
      <c r="Q16" s="70" t="str">
        <f>IFERROR(VLOOKUP(Q14,定義!A:C,3,FALSE),"")</f>
        <v/>
      </c>
      <c r="R16" s="70" t="str">
        <f>IFERROR(VLOOKUP(R14,定義!A:C,3,FALSE),"")</f>
        <v/>
      </c>
      <c r="S16" s="70" t="str">
        <f>IFERROR(VLOOKUP(S14,定義!A:C,3,FALSE),"")</f>
        <v/>
      </c>
      <c r="T16" s="70" t="str">
        <f>IFERROR(VLOOKUP(T14,定義!A:C,3,FALSE),"")</f>
        <v/>
      </c>
      <c r="U16" s="70" t="str">
        <f>IFERROR(VLOOKUP(U14,定義!A:C,3,FALSE),"")</f>
        <v/>
      </c>
      <c r="V16" s="70" t="str">
        <f>IFERROR(VLOOKUP(V14,定義!A:C,3,FALSE),"")</f>
        <v/>
      </c>
      <c r="W16" s="70" t="str">
        <f>IFERROR(VLOOKUP(W14,定義!A:C,3,FALSE),"")</f>
        <v/>
      </c>
      <c r="X16" s="70" t="str">
        <f>IFERROR(VLOOKUP(X14,定義!A:C,3,FALSE),"")</f>
        <v/>
      </c>
      <c r="Y16" s="70" t="str">
        <f>IFERROR(VLOOKUP(Y14,定義!A:C,3,FALSE),"")</f>
        <v/>
      </c>
      <c r="Z16" s="70" t="str">
        <f>IFERROR(VLOOKUP(Z14,定義!A:C,3,FALSE),"")</f>
        <v/>
      </c>
      <c r="AA16" s="70" t="str">
        <f>IFERROR(VLOOKUP(AA14,定義!A:C,3,FALSE),"")</f>
        <v/>
      </c>
      <c r="AB16" s="70" t="str">
        <f>IFERROR(VLOOKUP(AB14,定義!A:C,3,FALSE),"")</f>
        <v/>
      </c>
      <c r="AC16" s="70" t="str">
        <f>IFERROR(VLOOKUP(AC14,定義!A:C,3,FALSE),"")</f>
        <v/>
      </c>
      <c r="AD16" s="70" t="str">
        <f>IFERROR(VLOOKUP(AD14,定義!A:C,3,FALSE),"")</f>
        <v/>
      </c>
      <c r="AE16" s="70" t="str">
        <f>IFERROR(VLOOKUP(AE14,定義!A:C,3,FALSE),"")</f>
        <v/>
      </c>
      <c r="AF16" s="70" t="str">
        <f>IFERROR(VLOOKUP(AF14,定義!A:C,3,FALSE),"")</f>
        <v/>
      </c>
      <c r="AG16" s="70" t="str">
        <f>IFERROR(VLOOKUP(AG14,定義!A:C,3,FALSE),"")</f>
        <v/>
      </c>
      <c r="AH16" s="118"/>
      <c r="AI16" s="111"/>
      <c r="AJ16" s="112"/>
      <c r="AK16" s="113"/>
      <c r="AL16" s="114"/>
      <c r="AM16" s="32"/>
      <c r="AN16" s="101"/>
      <c r="AO16" s="101"/>
      <c r="AP16" s="101"/>
      <c r="AQ16" s="101"/>
      <c r="AR16" s="101"/>
      <c r="AS16" s="101"/>
      <c r="AT16" s="101"/>
      <c r="AU16" s="2"/>
      <c r="AW16" s="2"/>
    </row>
    <row r="17" spans="2:49" s="3" customFormat="1" ht="27.95" customHeight="1">
      <c r="B17" s="40" t="str">
        <f>IF($F$2="受注者希望型","－","休日
計画")</f>
        <v>休日
計画</v>
      </c>
      <c r="C17" s="36"/>
      <c r="D17" s="36"/>
      <c r="E17" s="36"/>
      <c r="F17" s="36"/>
      <c r="G17" s="36"/>
      <c r="H17" s="36"/>
      <c r="I17" s="36" t="s">
        <v>41</v>
      </c>
      <c r="J17" s="36" t="s">
        <v>41</v>
      </c>
      <c r="K17" s="36"/>
      <c r="L17" s="36"/>
      <c r="M17" s="36"/>
      <c r="N17" s="36"/>
      <c r="O17" s="36"/>
      <c r="P17" s="36" t="s">
        <v>41</v>
      </c>
      <c r="Q17" s="36" t="s">
        <v>41</v>
      </c>
      <c r="R17" s="36"/>
      <c r="S17" s="36"/>
      <c r="T17" s="36"/>
      <c r="U17" s="36"/>
      <c r="V17" s="36"/>
      <c r="W17" s="36" t="s">
        <v>41</v>
      </c>
      <c r="X17" s="36" t="s">
        <v>41</v>
      </c>
      <c r="Y17" s="36"/>
      <c r="Z17" s="36"/>
      <c r="AA17" s="36"/>
      <c r="AB17" s="36"/>
      <c r="AC17" s="36"/>
      <c r="AD17" s="36" t="s">
        <v>41</v>
      </c>
      <c r="AE17" s="36" t="s">
        <v>41</v>
      </c>
      <c r="AF17" s="36"/>
      <c r="AG17" s="36"/>
      <c r="AH17" s="118"/>
      <c r="AI17" s="54">
        <f t="shared" ref="AI17" si="32">AS17</f>
        <v>8</v>
      </c>
      <c r="AJ17" s="46">
        <f t="shared" ref="AJ17" si="33">IFERROR(AI17/AO17,"")</f>
        <v>0.30769230769230771</v>
      </c>
      <c r="AK17" s="53">
        <f t="shared" ref="AK17" si="34">AT17</f>
        <v>8</v>
      </c>
      <c r="AL17" s="48">
        <f t="shared" ref="AL17" si="35">IFERROR(AK17/AP17,"")</f>
        <v>0.30769230769230771</v>
      </c>
      <c r="AM17" s="32"/>
      <c r="AN17" s="101">
        <f t="shared" ref="AN17" si="36">COUNT(C14:AG14)</f>
        <v>30</v>
      </c>
      <c r="AO17" s="101">
        <f t="shared" ref="AO17" si="37">AN17-AH15</f>
        <v>26</v>
      </c>
      <c r="AP17" s="101">
        <f>SUM(AO$6:AO18)</f>
        <v>26</v>
      </c>
      <c r="AQ17" s="101">
        <f t="shared" ref="AQ17" si="38">COUNTIF(C18:AG18,"○")</f>
        <v>9</v>
      </c>
      <c r="AR17" s="101">
        <f>SUM(AQ$6:AQ18)</f>
        <v>9</v>
      </c>
      <c r="AS17" s="101">
        <f t="shared" ref="AS17" si="39">COUNTIF(C17:AG17,"○")</f>
        <v>8</v>
      </c>
      <c r="AT17" s="101">
        <f>SUM(AS$6:AS18)</f>
        <v>8</v>
      </c>
      <c r="AU17" s="2"/>
      <c r="AW17" s="2"/>
    </row>
    <row r="18" spans="2:49" s="4" customFormat="1" ht="27.95" customHeight="1" thickBot="1">
      <c r="B18" s="38" t="s">
        <v>52</v>
      </c>
      <c r="C18" s="16"/>
      <c r="D18" s="16"/>
      <c r="E18" s="17"/>
      <c r="F18" s="16"/>
      <c r="G18" s="16"/>
      <c r="H18" s="16"/>
      <c r="I18" s="16" t="s">
        <v>41</v>
      </c>
      <c r="J18" s="16" t="s">
        <v>41</v>
      </c>
      <c r="K18" s="16"/>
      <c r="L18" s="16"/>
      <c r="M18" s="16"/>
      <c r="N18" s="16"/>
      <c r="O18" s="16"/>
      <c r="P18" s="16" t="s">
        <v>41</v>
      </c>
      <c r="Q18" s="16" t="s">
        <v>41</v>
      </c>
      <c r="R18" s="16"/>
      <c r="S18" s="16"/>
      <c r="T18" s="16"/>
      <c r="U18" s="16"/>
      <c r="V18" s="16"/>
      <c r="W18" s="16"/>
      <c r="X18" s="16" t="s">
        <v>41</v>
      </c>
      <c r="Y18" s="16" t="s">
        <v>41</v>
      </c>
      <c r="Z18" s="16"/>
      <c r="AA18" s="16"/>
      <c r="AB18" s="16"/>
      <c r="AC18" s="16"/>
      <c r="AD18" s="16" t="s">
        <v>41</v>
      </c>
      <c r="AE18" s="16" t="s">
        <v>41</v>
      </c>
      <c r="AF18" s="16" t="s">
        <v>41</v>
      </c>
      <c r="AG18" s="16"/>
      <c r="AH18" s="119"/>
      <c r="AI18" s="54">
        <f t="shared" ref="AI18" si="40">AQ17</f>
        <v>9</v>
      </c>
      <c r="AJ18" s="46">
        <f t="shared" ref="AJ18" si="41">IFERROR(AI18/AO17,"")</f>
        <v>0.34615384615384615</v>
      </c>
      <c r="AK18" s="53">
        <f t="shared" ref="AK18" si="42">AR17</f>
        <v>9</v>
      </c>
      <c r="AL18" s="48">
        <f t="shared" ref="AL18" si="43">IFERROR(AK18/AP17,"")</f>
        <v>0.34615384615384615</v>
      </c>
      <c r="AM18" s="32"/>
      <c r="AN18" s="101"/>
      <c r="AO18" s="101"/>
      <c r="AP18" s="101"/>
      <c r="AQ18" s="101"/>
      <c r="AR18" s="101"/>
      <c r="AS18" s="101"/>
      <c r="AT18" s="101"/>
      <c r="AU18" s="2"/>
      <c r="AW18" s="2"/>
    </row>
    <row r="19" spans="2:49" ht="14.25" customHeight="1" thickBot="1">
      <c r="AM19" s="32"/>
      <c r="AR19" s="8"/>
      <c r="AT19" s="8"/>
    </row>
    <row r="20" spans="2:49" ht="12" customHeight="1">
      <c r="B20" s="13" t="s">
        <v>0</v>
      </c>
      <c r="C20" s="93">
        <f>DATE(YEAR(C13),MONTH(C13)+1,DAY(C13))</f>
        <v>45839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120" t="s">
        <v>19</v>
      </c>
      <c r="AI20" s="98" t="s">
        <v>12</v>
      </c>
      <c r="AJ20" s="99"/>
      <c r="AK20" s="100" t="s">
        <v>11</v>
      </c>
      <c r="AL20" s="100"/>
      <c r="AM20" s="32"/>
      <c r="AN20" s="101" t="s">
        <v>17</v>
      </c>
      <c r="AO20" s="101" t="s">
        <v>20</v>
      </c>
      <c r="AP20" s="101" t="s">
        <v>21</v>
      </c>
      <c r="AQ20" s="101" t="s">
        <v>18</v>
      </c>
      <c r="AR20" s="101" t="s">
        <v>22</v>
      </c>
      <c r="AS20" s="101" t="s">
        <v>55</v>
      </c>
      <c r="AT20" s="101" t="s">
        <v>56</v>
      </c>
    </row>
    <row r="21" spans="2:49" ht="12" customHeight="1">
      <c r="B21" s="14" t="s">
        <v>1</v>
      </c>
      <c r="C21" s="15">
        <f>+C20</f>
        <v>45839</v>
      </c>
      <c r="D21" s="15">
        <f>IF(C21="","",IF(MONTH(C21+1)-MONTH(C21)=0,C21+1,""))</f>
        <v>45840</v>
      </c>
      <c r="E21" s="15">
        <f t="shared" ref="E21" si="44">IF(D21="","",IF(MONTH(D21+1)-MONTH(D21)=0,D21+1,""))</f>
        <v>45841</v>
      </c>
      <c r="F21" s="21">
        <f t="shared" ref="F21" si="45">IF(E21="","",IF(MONTH(E21+1)-MONTH(E21)=0,E21+1,""))</f>
        <v>45842</v>
      </c>
      <c r="G21" s="15">
        <f t="shared" ref="G21" si="46">IF(F21="","",IF(MONTH(F21+1)-MONTH(F21)=0,F21+1,""))</f>
        <v>45843</v>
      </c>
      <c r="H21" s="15">
        <f t="shared" ref="H21" si="47">IF(G21="","",IF(MONTH(G21+1)-MONTH(G21)=0,G21+1,""))</f>
        <v>45844</v>
      </c>
      <c r="I21" s="15">
        <f t="shared" ref="I21" si="48">IF(H21="","",IF(MONTH(H21+1)-MONTH(H21)=0,H21+1,""))</f>
        <v>45845</v>
      </c>
      <c r="J21" s="15">
        <f t="shared" ref="J21" si="49">IF(I21="","",IF(MONTH(I21+1)-MONTH(I21)=0,I21+1,""))</f>
        <v>45846</v>
      </c>
      <c r="K21" s="15">
        <f t="shared" ref="K21" si="50">IF(J21="","",IF(MONTH(J21+1)-MONTH(J21)=0,J21+1,""))</f>
        <v>45847</v>
      </c>
      <c r="L21" s="15">
        <f t="shared" ref="L21" si="51">IF(K21="","",IF(MONTH(K21+1)-MONTH(K21)=0,K21+1,""))</f>
        <v>45848</v>
      </c>
      <c r="M21" s="15">
        <f t="shared" ref="M21" si="52">IF(L21="","",IF(MONTH(L21+1)-MONTH(L21)=0,L21+1,""))</f>
        <v>45849</v>
      </c>
      <c r="N21" s="15">
        <f t="shared" ref="N21" si="53">IF(M21="","",IF(MONTH(M21+1)-MONTH(M21)=0,M21+1,""))</f>
        <v>45850</v>
      </c>
      <c r="O21" s="15">
        <f t="shared" ref="O21" si="54">IF(N21="","",IF(MONTH(N21+1)-MONTH(N21)=0,N21+1,""))</f>
        <v>45851</v>
      </c>
      <c r="P21" s="15">
        <f t="shared" ref="P21" si="55">IF(O21="","",IF(MONTH(O21+1)-MONTH(O21)=0,O21+1,""))</f>
        <v>45852</v>
      </c>
      <c r="Q21" s="15">
        <f t="shared" ref="Q21" si="56">IF(P21="","",IF(MONTH(P21+1)-MONTH(P21)=0,P21+1,""))</f>
        <v>45853</v>
      </c>
      <c r="R21" s="15">
        <f t="shared" ref="R21" si="57">IF(Q21="","",IF(MONTH(Q21+1)-MONTH(Q21)=0,Q21+1,""))</f>
        <v>45854</v>
      </c>
      <c r="S21" s="15">
        <f t="shared" ref="S21" si="58">IF(R21="","",IF(MONTH(R21+1)-MONTH(R21)=0,R21+1,""))</f>
        <v>45855</v>
      </c>
      <c r="T21" s="15">
        <f t="shared" ref="T21" si="59">IF(S21="","",IF(MONTH(S21+1)-MONTH(S21)=0,S21+1,""))</f>
        <v>45856</v>
      </c>
      <c r="U21" s="15">
        <f t="shared" ref="U21" si="60">IF(T21="","",IF(MONTH(T21+1)-MONTH(T21)=0,T21+1,""))</f>
        <v>45857</v>
      </c>
      <c r="V21" s="15">
        <f t="shared" ref="V21" si="61">IF(U21="","",IF(MONTH(U21+1)-MONTH(U21)=0,U21+1,""))</f>
        <v>45858</v>
      </c>
      <c r="W21" s="15">
        <f t="shared" ref="W21" si="62">IF(V21="","",IF(MONTH(V21+1)-MONTH(V21)=0,V21+1,""))</f>
        <v>45859</v>
      </c>
      <c r="X21" s="15">
        <f t="shared" ref="X21" si="63">IF(W21="","",IF(MONTH(W21+1)-MONTH(W21)=0,W21+1,""))</f>
        <v>45860</v>
      </c>
      <c r="Y21" s="15">
        <f t="shared" ref="Y21" si="64">IF(X21="","",IF(MONTH(X21+1)-MONTH(X21)=0,X21+1,""))</f>
        <v>45861</v>
      </c>
      <c r="Z21" s="15">
        <f t="shared" ref="Z21" si="65">IF(Y21="","",IF(MONTH(Y21+1)-MONTH(Y21)=0,Y21+1,""))</f>
        <v>45862</v>
      </c>
      <c r="AA21" s="15">
        <f t="shared" ref="AA21" si="66">IF(Z21="","",IF(MONTH(Z21+1)-MONTH(Z21)=0,Z21+1,""))</f>
        <v>45863</v>
      </c>
      <c r="AB21" s="15">
        <f t="shared" ref="AB21" si="67">IF(AA21="","",IF(MONTH(AA21+1)-MONTH(AA21)=0,AA21+1,""))</f>
        <v>45864</v>
      </c>
      <c r="AC21" s="15">
        <f t="shared" ref="AC21" si="68">IF(AB21="","",IF(MONTH(AB21+1)-MONTH(AB21)=0,AB21+1,""))</f>
        <v>45865</v>
      </c>
      <c r="AD21" s="15">
        <f t="shared" ref="AD21" si="69">IF(AC21="","",IF(MONTH(AC21+1)-MONTH(AC21)=0,AC21+1,""))</f>
        <v>45866</v>
      </c>
      <c r="AE21" s="15">
        <f t="shared" ref="AE21" si="70">IF(AD21="","",IF(MONTH(AD21+1)-MONTH(AD21)=0,AD21+1,""))</f>
        <v>45867</v>
      </c>
      <c r="AF21" s="15">
        <f t="shared" ref="AF21" si="71">IF(AE21="","",IF(MONTH(AE21+1)-MONTH(AE21)=0,AE21+1,""))</f>
        <v>45868</v>
      </c>
      <c r="AG21" s="15">
        <f t="shared" ref="AG21" si="72">IF(AF21="","",IF(MONTH(AF21+1)-MONTH(AF21)=0,AF21+1,""))</f>
        <v>45869</v>
      </c>
      <c r="AH21" s="121"/>
      <c r="AI21" s="98"/>
      <c r="AJ21" s="99"/>
      <c r="AK21" s="100"/>
      <c r="AL21" s="100"/>
      <c r="AM21" s="32"/>
      <c r="AN21" s="101"/>
      <c r="AO21" s="101"/>
      <c r="AP21" s="101"/>
      <c r="AQ21" s="101"/>
      <c r="AR21" s="101"/>
      <c r="AS21" s="101"/>
      <c r="AT21" s="101"/>
    </row>
    <row r="22" spans="2:49" ht="12" customHeight="1">
      <c r="B22" s="14" t="s">
        <v>2</v>
      </c>
      <c r="C22" s="52">
        <f>+C21</f>
        <v>45839</v>
      </c>
      <c r="D22" s="52">
        <f t="shared" ref="D22:AG22" si="73">+D21</f>
        <v>45840</v>
      </c>
      <c r="E22" s="52">
        <f t="shared" si="73"/>
        <v>45841</v>
      </c>
      <c r="F22" s="58">
        <f t="shared" si="73"/>
        <v>45842</v>
      </c>
      <c r="G22" s="52">
        <f t="shared" si="73"/>
        <v>45843</v>
      </c>
      <c r="H22" s="52">
        <f t="shared" si="73"/>
        <v>45844</v>
      </c>
      <c r="I22" s="52">
        <f t="shared" si="73"/>
        <v>45845</v>
      </c>
      <c r="J22" s="52">
        <f t="shared" si="73"/>
        <v>45846</v>
      </c>
      <c r="K22" s="52">
        <f t="shared" si="73"/>
        <v>45847</v>
      </c>
      <c r="L22" s="52">
        <f t="shared" si="73"/>
        <v>45848</v>
      </c>
      <c r="M22" s="52">
        <f t="shared" si="73"/>
        <v>45849</v>
      </c>
      <c r="N22" s="52">
        <f t="shared" si="73"/>
        <v>45850</v>
      </c>
      <c r="O22" s="52">
        <f t="shared" si="73"/>
        <v>45851</v>
      </c>
      <c r="P22" s="52">
        <f t="shared" si="73"/>
        <v>45852</v>
      </c>
      <c r="Q22" s="52">
        <f t="shared" si="73"/>
        <v>45853</v>
      </c>
      <c r="R22" s="52">
        <f t="shared" si="73"/>
        <v>45854</v>
      </c>
      <c r="S22" s="52">
        <f t="shared" si="73"/>
        <v>45855</v>
      </c>
      <c r="T22" s="52">
        <f t="shared" si="73"/>
        <v>45856</v>
      </c>
      <c r="U22" s="52">
        <f t="shared" si="73"/>
        <v>45857</v>
      </c>
      <c r="V22" s="52">
        <f t="shared" si="73"/>
        <v>45858</v>
      </c>
      <c r="W22" s="52">
        <f t="shared" si="73"/>
        <v>45859</v>
      </c>
      <c r="X22" s="52">
        <f t="shared" si="73"/>
        <v>45860</v>
      </c>
      <c r="Y22" s="52">
        <f t="shared" si="73"/>
        <v>45861</v>
      </c>
      <c r="Z22" s="52">
        <f t="shared" si="73"/>
        <v>45862</v>
      </c>
      <c r="AA22" s="52">
        <f t="shared" si="73"/>
        <v>45863</v>
      </c>
      <c r="AB22" s="52">
        <f t="shared" si="73"/>
        <v>45864</v>
      </c>
      <c r="AC22" s="52">
        <f t="shared" si="73"/>
        <v>45865</v>
      </c>
      <c r="AD22" s="52">
        <f t="shared" si="73"/>
        <v>45866</v>
      </c>
      <c r="AE22" s="52">
        <f t="shared" si="73"/>
        <v>45867</v>
      </c>
      <c r="AF22" s="52">
        <f t="shared" si="73"/>
        <v>45868</v>
      </c>
      <c r="AG22" s="52">
        <f t="shared" si="73"/>
        <v>45869</v>
      </c>
      <c r="AH22" s="122">
        <v>0</v>
      </c>
      <c r="AI22" s="111" t="s">
        <v>42</v>
      </c>
      <c r="AJ22" s="112" t="s">
        <v>13</v>
      </c>
      <c r="AK22" s="113" t="s">
        <v>42</v>
      </c>
      <c r="AL22" s="114" t="s">
        <v>14</v>
      </c>
      <c r="AM22" s="32"/>
      <c r="AN22" s="101"/>
      <c r="AO22" s="101"/>
      <c r="AP22" s="101"/>
      <c r="AQ22" s="101"/>
      <c r="AR22" s="101"/>
      <c r="AS22" s="101"/>
      <c r="AT22" s="101"/>
    </row>
    <row r="23" spans="2:49" s="3" customFormat="1" ht="68.099999999999994" customHeight="1">
      <c r="B23" s="39" t="s">
        <v>3</v>
      </c>
      <c r="C23" s="69" t="str">
        <f>IFERROR(VLOOKUP(C21,定義!A:C,3,FALSE),"")</f>
        <v/>
      </c>
      <c r="D23" s="69" t="str">
        <f>IFERROR(VLOOKUP(D21,定義!A:C,3,FALSE),"")</f>
        <v/>
      </c>
      <c r="E23" s="69" t="str">
        <f>IFERROR(VLOOKUP(E21,定義!A:C,3,FALSE),"")</f>
        <v/>
      </c>
      <c r="F23" s="71" t="str">
        <f>IFERROR(VLOOKUP(F21,定義!A:C,3,FALSE),"")</f>
        <v/>
      </c>
      <c r="G23" s="69" t="str">
        <f>IFERROR(VLOOKUP(G21,定義!A:C,3,FALSE),"")</f>
        <v/>
      </c>
      <c r="H23" s="69" t="str">
        <f>IFERROR(VLOOKUP(H21,定義!A:C,3,FALSE),"")</f>
        <v/>
      </c>
      <c r="I23" s="69" t="str">
        <f>IFERROR(VLOOKUP(I21,定義!A:C,3,FALSE),"")</f>
        <v/>
      </c>
      <c r="J23" s="69" t="str">
        <f>IFERROR(VLOOKUP(J21,定義!A:C,3,FALSE),"")</f>
        <v/>
      </c>
      <c r="K23" s="69" t="str">
        <f>IFERROR(VLOOKUP(K21,定義!A:C,3,FALSE),"")</f>
        <v/>
      </c>
      <c r="L23" s="69" t="str">
        <f>IFERROR(VLOOKUP(L21,定義!A:C,3,FALSE),"")</f>
        <v/>
      </c>
      <c r="M23" s="69" t="str">
        <f>IFERROR(VLOOKUP(M21,定義!A:C,3,FALSE),"")</f>
        <v/>
      </c>
      <c r="N23" s="69" t="str">
        <f>IFERROR(VLOOKUP(N21,定義!A:C,3,FALSE),"")</f>
        <v/>
      </c>
      <c r="O23" s="69" t="str">
        <f>IFERROR(VLOOKUP(O21,定義!A:C,3,FALSE),"")</f>
        <v/>
      </c>
      <c r="P23" s="69" t="str">
        <f>IFERROR(VLOOKUP(P21,定義!A:C,3,FALSE),"")</f>
        <v/>
      </c>
      <c r="Q23" s="69" t="str">
        <f>IFERROR(VLOOKUP(Q21,定義!A:C,3,FALSE),"")</f>
        <v/>
      </c>
      <c r="R23" s="70" t="str">
        <f>IFERROR(VLOOKUP(R21,定義!A:C,3,FALSE),"")</f>
        <v/>
      </c>
      <c r="S23" s="69" t="str">
        <f>IFERROR(VLOOKUP(S21,定義!A:C,3,FALSE),"")</f>
        <v/>
      </c>
      <c r="T23" s="69" t="str">
        <f>IFERROR(VLOOKUP(T21,定義!A:C,3,FALSE),"")</f>
        <v/>
      </c>
      <c r="U23" s="69" t="str">
        <f>IFERROR(VLOOKUP(U21,定義!A:C,3,FALSE),"")</f>
        <v/>
      </c>
      <c r="V23" s="69" t="str">
        <f>IFERROR(VLOOKUP(V21,定義!A:C,3,FALSE),"")</f>
        <v/>
      </c>
      <c r="W23" s="69" t="str">
        <f>IFERROR(VLOOKUP(W21,定義!A:C,3,FALSE),"")</f>
        <v>海の日</v>
      </c>
      <c r="X23" s="69" t="str">
        <f>IFERROR(VLOOKUP(X21,定義!A:C,3,FALSE),"")</f>
        <v/>
      </c>
      <c r="Y23" s="69" t="str">
        <f>IFERROR(VLOOKUP(Y21,定義!A:C,3,FALSE),"")</f>
        <v/>
      </c>
      <c r="Z23" s="69" t="str">
        <f>IFERROR(VLOOKUP(Z21,定義!A:C,3,FALSE),"")</f>
        <v/>
      </c>
      <c r="AA23" s="69" t="str">
        <f>IFERROR(VLOOKUP(AA21,定義!A:C,3,FALSE),"")</f>
        <v/>
      </c>
      <c r="AB23" s="69" t="str">
        <f>IFERROR(VLOOKUP(AB21,定義!A:C,3,FALSE),"")</f>
        <v/>
      </c>
      <c r="AC23" s="69" t="str">
        <f>IFERROR(VLOOKUP(AC21,定義!A:C,3,FALSE),"")</f>
        <v/>
      </c>
      <c r="AD23" s="69" t="str">
        <f>IFERROR(VLOOKUP(AD21,定義!A:C,3,FALSE),"")</f>
        <v/>
      </c>
      <c r="AE23" s="69" t="str">
        <f>IFERROR(VLOOKUP(AE21,定義!A:C,3,FALSE),"")</f>
        <v/>
      </c>
      <c r="AF23" s="69" t="str">
        <f>IFERROR(VLOOKUP(AF21,定義!A:C,3,FALSE),"")</f>
        <v/>
      </c>
      <c r="AG23" s="69" t="str">
        <f>IFERROR(VLOOKUP(AG21,定義!A:C,3,FALSE),"")</f>
        <v/>
      </c>
      <c r="AH23" s="122"/>
      <c r="AI23" s="111"/>
      <c r="AJ23" s="112"/>
      <c r="AK23" s="113"/>
      <c r="AL23" s="114"/>
      <c r="AM23" s="32"/>
      <c r="AN23" s="101"/>
      <c r="AO23" s="101"/>
      <c r="AP23" s="101"/>
      <c r="AQ23" s="101"/>
      <c r="AR23" s="101"/>
      <c r="AS23" s="101"/>
      <c r="AT23" s="101"/>
    </row>
    <row r="24" spans="2:49" s="3" customFormat="1" ht="27.95" customHeight="1">
      <c r="B24" s="40" t="str">
        <f>IF($F$2="受注者希望型","－","休日
計画")</f>
        <v>休日
計画</v>
      </c>
      <c r="C24" s="34"/>
      <c r="D24" s="34"/>
      <c r="E24" s="34"/>
      <c r="F24" s="35"/>
      <c r="G24" s="34" t="s">
        <v>41</v>
      </c>
      <c r="H24" s="34" t="s">
        <v>41</v>
      </c>
      <c r="I24" s="34"/>
      <c r="J24" s="34"/>
      <c r="K24" s="34"/>
      <c r="L24" s="34"/>
      <c r="M24" s="34"/>
      <c r="N24" s="34" t="s">
        <v>41</v>
      </c>
      <c r="O24" s="34" t="s">
        <v>41</v>
      </c>
      <c r="P24" s="34"/>
      <c r="Q24" s="34"/>
      <c r="R24" s="36"/>
      <c r="S24" s="34"/>
      <c r="T24" s="34"/>
      <c r="U24" s="34" t="s">
        <v>41</v>
      </c>
      <c r="V24" s="34" t="s">
        <v>41</v>
      </c>
      <c r="W24" s="34" t="s">
        <v>41</v>
      </c>
      <c r="X24" s="34"/>
      <c r="Y24" s="34"/>
      <c r="Z24" s="34"/>
      <c r="AA24" s="34"/>
      <c r="AB24" s="34" t="s">
        <v>41</v>
      </c>
      <c r="AC24" s="34" t="s">
        <v>41</v>
      </c>
      <c r="AD24" s="34"/>
      <c r="AE24" s="34"/>
      <c r="AF24" s="34"/>
      <c r="AG24" s="34"/>
      <c r="AH24" s="123"/>
      <c r="AI24" s="54">
        <f t="shared" ref="AI24" si="74">AS24</f>
        <v>9</v>
      </c>
      <c r="AJ24" s="46">
        <f t="shared" ref="AJ24" si="75">IFERROR(AI24/AO24,"")</f>
        <v>0.29032258064516131</v>
      </c>
      <c r="AK24" s="53">
        <f t="shared" ref="AK24" si="76">AT24</f>
        <v>17</v>
      </c>
      <c r="AL24" s="48">
        <f t="shared" ref="AL24" si="77">IFERROR(AK24/AP24,"")</f>
        <v>0.2982456140350877</v>
      </c>
      <c r="AM24" s="32"/>
      <c r="AN24" s="101">
        <f t="shared" ref="AN24" si="78">COUNT(C21:AG21)</f>
        <v>31</v>
      </c>
      <c r="AO24" s="101">
        <f t="shared" ref="AO24" si="79">AN24-AH22</f>
        <v>31</v>
      </c>
      <c r="AP24" s="101">
        <f>SUM(AO$6:AO25)</f>
        <v>57</v>
      </c>
      <c r="AQ24" s="101">
        <f t="shared" ref="AQ24" si="80">COUNTIF(C25:AG25,"○")</f>
        <v>9</v>
      </c>
      <c r="AR24" s="101">
        <f>SUM(AQ$6:AQ25)</f>
        <v>18</v>
      </c>
      <c r="AS24" s="101">
        <f t="shared" ref="AS24" si="81">COUNTIF(C24:AG24,"○")</f>
        <v>9</v>
      </c>
      <c r="AT24" s="101">
        <f>SUM(AS$6:AS25)</f>
        <v>17</v>
      </c>
    </row>
    <row r="25" spans="2:49" s="4" customFormat="1" ht="27.95" customHeight="1" thickBot="1">
      <c r="B25" s="38" t="s">
        <v>52</v>
      </c>
      <c r="C25" s="16"/>
      <c r="D25" s="16"/>
      <c r="E25" s="16"/>
      <c r="F25" s="16"/>
      <c r="G25" s="16" t="s">
        <v>41</v>
      </c>
      <c r="H25" s="16" t="s">
        <v>41</v>
      </c>
      <c r="I25" s="16"/>
      <c r="J25" s="16"/>
      <c r="K25" s="16"/>
      <c r="L25" s="16"/>
      <c r="M25" s="16"/>
      <c r="N25" s="16" t="s">
        <v>41</v>
      </c>
      <c r="O25" s="16" t="s">
        <v>41</v>
      </c>
      <c r="P25" s="16"/>
      <c r="Q25" s="16"/>
      <c r="R25" s="16"/>
      <c r="S25" s="16"/>
      <c r="T25" s="16" t="s">
        <v>41</v>
      </c>
      <c r="U25" s="16" t="s">
        <v>41</v>
      </c>
      <c r="V25" s="16" t="s">
        <v>41</v>
      </c>
      <c r="W25" s="16"/>
      <c r="X25" s="16"/>
      <c r="Y25" s="16"/>
      <c r="Z25" s="16"/>
      <c r="AA25" s="16"/>
      <c r="AB25" s="16" t="s">
        <v>41</v>
      </c>
      <c r="AC25" s="16" t="s">
        <v>41</v>
      </c>
      <c r="AD25" s="16"/>
      <c r="AE25" s="16"/>
      <c r="AF25" s="16"/>
      <c r="AG25" s="16"/>
      <c r="AH25" s="124"/>
      <c r="AI25" s="54">
        <f t="shared" ref="AI25" si="82">AQ24</f>
        <v>9</v>
      </c>
      <c r="AJ25" s="46">
        <f t="shared" ref="AJ25" si="83">IFERROR(AI25/AO24,"")</f>
        <v>0.29032258064516131</v>
      </c>
      <c r="AK25" s="53">
        <f t="shared" ref="AK25" si="84">AR24</f>
        <v>18</v>
      </c>
      <c r="AL25" s="48">
        <f t="shared" ref="AL25" si="85">IFERROR(AK25/AP24,"")</f>
        <v>0.31578947368421051</v>
      </c>
      <c r="AM25" s="32"/>
      <c r="AN25" s="101"/>
      <c r="AO25" s="101"/>
      <c r="AP25" s="101"/>
      <c r="AQ25" s="101"/>
      <c r="AR25" s="101"/>
      <c r="AS25" s="101"/>
      <c r="AT25" s="101"/>
    </row>
    <row r="26" spans="2:49" ht="14.25" customHeight="1" thickBot="1">
      <c r="AM26" s="32"/>
      <c r="AR26" s="8"/>
      <c r="AT26" s="8"/>
    </row>
    <row r="27" spans="2:49" ht="12" customHeight="1">
      <c r="B27" s="13" t="s">
        <v>0</v>
      </c>
      <c r="C27" s="93">
        <f>DATE(YEAR(C20),MONTH(C20)+1,DAY(C20))</f>
        <v>45870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120" t="s">
        <v>19</v>
      </c>
      <c r="AI27" s="98" t="s">
        <v>12</v>
      </c>
      <c r="AJ27" s="99"/>
      <c r="AK27" s="100" t="s">
        <v>11</v>
      </c>
      <c r="AL27" s="100"/>
      <c r="AM27" s="32"/>
      <c r="AN27" s="101" t="s">
        <v>17</v>
      </c>
      <c r="AO27" s="101" t="s">
        <v>20</v>
      </c>
      <c r="AP27" s="101" t="s">
        <v>21</v>
      </c>
      <c r="AQ27" s="101" t="s">
        <v>18</v>
      </c>
      <c r="AR27" s="101" t="s">
        <v>22</v>
      </c>
      <c r="AS27" s="101" t="s">
        <v>55</v>
      </c>
      <c r="AT27" s="101" t="s">
        <v>56</v>
      </c>
    </row>
    <row r="28" spans="2:49" ht="12" customHeight="1">
      <c r="B28" s="14" t="s">
        <v>1</v>
      </c>
      <c r="C28" s="15">
        <f>+C27</f>
        <v>45870</v>
      </c>
      <c r="D28" s="15">
        <f>IF(C28="","",IF(MONTH(C28+1)-MONTH(C28)=0,C28+1,""))</f>
        <v>45871</v>
      </c>
      <c r="E28" s="15">
        <f t="shared" ref="E28" si="86">IF(D28="","",IF(MONTH(D28+1)-MONTH(D28)=0,D28+1,""))</f>
        <v>45872</v>
      </c>
      <c r="F28" s="21">
        <f t="shared" ref="F28" si="87">IF(E28="","",IF(MONTH(E28+1)-MONTH(E28)=0,E28+1,""))</f>
        <v>45873</v>
      </c>
      <c r="G28" s="15">
        <f t="shared" ref="G28" si="88">IF(F28="","",IF(MONTH(F28+1)-MONTH(F28)=0,F28+1,""))</f>
        <v>45874</v>
      </c>
      <c r="H28" s="15">
        <f t="shared" ref="H28" si="89">IF(G28="","",IF(MONTH(G28+1)-MONTH(G28)=0,G28+1,""))</f>
        <v>45875</v>
      </c>
      <c r="I28" s="15">
        <f t="shared" ref="I28" si="90">IF(H28="","",IF(MONTH(H28+1)-MONTH(H28)=0,H28+1,""))</f>
        <v>45876</v>
      </c>
      <c r="J28" s="15">
        <f t="shared" ref="J28" si="91">IF(I28="","",IF(MONTH(I28+1)-MONTH(I28)=0,I28+1,""))</f>
        <v>45877</v>
      </c>
      <c r="K28" s="15">
        <f t="shared" ref="K28" si="92">IF(J28="","",IF(MONTH(J28+1)-MONTH(J28)=0,J28+1,""))</f>
        <v>45878</v>
      </c>
      <c r="L28" s="15">
        <f t="shared" ref="L28" si="93">IF(K28="","",IF(MONTH(K28+1)-MONTH(K28)=0,K28+1,""))</f>
        <v>45879</v>
      </c>
      <c r="M28" s="15">
        <f t="shared" ref="M28" si="94">IF(L28="","",IF(MONTH(L28+1)-MONTH(L28)=0,L28+1,""))</f>
        <v>45880</v>
      </c>
      <c r="N28" s="15">
        <f t="shared" ref="N28" si="95">IF(M28="","",IF(MONTH(M28+1)-MONTH(M28)=0,M28+1,""))</f>
        <v>45881</v>
      </c>
      <c r="O28" s="15">
        <f t="shared" ref="O28" si="96">IF(N28="","",IF(MONTH(N28+1)-MONTH(N28)=0,N28+1,""))</f>
        <v>45882</v>
      </c>
      <c r="P28" s="15">
        <f t="shared" ref="P28" si="97">IF(O28="","",IF(MONTH(O28+1)-MONTH(O28)=0,O28+1,""))</f>
        <v>45883</v>
      </c>
      <c r="Q28" s="15">
        <f t="shared" ref="Q28" si="98">IF(P28="","",IF(MONTH(P28+1)-MONTH(P28)=0,P28+1,""))</f>
        <v>45884</v>
      </c>
      <c r="R28" s="15">
        <f t="shared" ref="R28" si="99">IF(Q28="","",IF(MONTH(Q28+1)-MONTH(Q28)=0,Q28+1,""))</f>
        <v>45885</v>
      </c>
      <c r="S28" s="15">
        <f t="shared" ref="S28" si="100">IF(R28="","",IF(MONTH(R28+1)-MONTH(R28)=0,R28+1,""))</f>
        <v>45886</v>
      </c>
      <c r="T28" s="15">
        <f t="shared" ref="T28" si="101">IF(S28="","",IF(MONTH(S28+1)-MONTH(S28)=0,S28+1,""))</f>
        <v>45887</v>
      </c>
      <c r="U28" s="15">
        <f t="shared" ref="U28" si="102">IF(T28="","",IF(MONTH(T28+1)-MONTH(T28)=0,T28+1,""))</f>
        <v>45888</v>
      </c>
      <c r="V28" s="15">
        <f t="shared" ref="V28" si="103">IF(U28="","",IF(MONTH(U28+1)-MONTH(U28)=0,U28+1,""))</f>
        <v>45889</v>
      </c>
      <c r="W28" s="15">
        <f t="shared" ref="W28" si="104">IF(V28="","",IF(MONTH(V28+1)-MONTH(V28)=0,V28+1,""))</f>
        <v>45890</v>
      </c>
      <c r="X28" s="15">
        <f t="shared" ref="X28" si="105">IF(W28="","",IF(MONTH(W28+1)-MONTH(W28)=0,W28+1,""))</f>
        <v>45891</v>
      </c>
      <c r="Y28" s="15">
        <f t="shared" ref="Y28" si="106">IF(X28="","",IF(MONTH(X28+1)-MONTH(X28)=0,X28+1,""))</f>
        <v>45892</v>
      </c>
      <c r="Z28" s="15">
        <f t="shared" ref="Z28" si="107">IF(Y28="","",IF(MONTH(Y28+1)-MONTH(Y28)=0,Y28+1,""))</f>
        <v>45893</v>
      </c>
      <c r="AA28" s="15">
        <f t="shared" ref="AA28" si="108">IF(Z28="","",IF(MONTH(Z28+1)-MONTH(Z28)=0,Z28+1,""))</f>
        <v>45894</v>
      </c>
      <c r="AB28" s="15">
        <f t="shared" ref="AB28" si="109">IF(AA28="","",IF(MONTH(AA28+1)-MONTH(AA28)=0,AA28+1,""))</f>
        <v>45895</v>
      </c>
      <c r="AC28" s="15">
        <f t="shared" ref="AC28" si="110">IF(AB28="","",IF(MONTH(AB28+1)-MONTH(AB28)=0,AB28+1,""))</f>
        <v>45896</v>
      </c>
      <c r="AD28" s="15">
        <f t="shared" ref="AD28" si="111">IF(AC28="","",IF(MONTH(AC28+1)-MONTH(AC28)=0,AC28+1,""))</f>
        <v>45897</v>
      </c>
      <c r="AE28" s="15">
        <f t="shared" ref="AE28" si="112">IF(AD28="","",IF(MONTH(AD28+1)-MONTH(AD28)=0,AD28+1,""))</f>
        <v>45898</v>
      </c>
      <c r="AF28" s="15">
        <f t="shared" ref="AF28" si="113">IF(AE28="","",IF(MONTH(AE28+1)-MONTH(AE28)=0,AE28+1,""))</f>
        <v>45899</v>
      </c>
      <c r="AG28" s="15">
        <f t="shared" ref="AG28" si="114">IF(AF28="","",IF(MONTH(AF28+1)-MONTH(AF28)=0,AF28+1,""))</f>
        <v>45900</v>
      </c>
      <c r="AH28" s="121"/>
      <c r="AI28" s="98"/>
      <c r="AJ28" s="99"/>
      <c r="AK28" s="100"/>
      <c r="AL28" s="100"/>
      <c r="AM28" s="32"/>
      <c r="AN28" s="101"/>
      <c r="AO28" s="101"/>
      <c r="AP28" s="101"/>
      <c r="AQ28" s="101"/>
      <c r="AR28" s="101"/>
      <c r="AS28" s="101"/>
      <c r="AT28" s="101"/>
    </row>
    <row r="29" spans="2:49" ht="12" customHeight="1">
      <c r="B29" s="14" t="s">
        <v>2</v>
      </c>
      <c r="C29" s="52">
        <f>+C28</f>
        <v>45870</v>
      </c>
      <c r="D29" s="52">
        <f t="shared" ref="D29:AG29" si="115">+D28</f>
        <v>45871</v>
      </c>
      <c r="E29" s="52">
        <f t="shared" si="115"/>
        <v>45872</v>
      </c>
      <c r="F29" s="58">
        <f t="shared" si="115"/>
        <v>45873</v>
      </c>
      <c r="G29" s="52">
        <f t="shared" si="115"/>
        <v>45874</v>
      </c>
      <c r="H29" s="52">
        <f t="shared" si="115"/>
        <v>45875</v>
      </c>
      <c r="I29" s="52">
        <f t="shared" si="115"/>
        <v>45876</v>
      </c>
      <c r="J29" s="52">
        <f t="shared" si="115"/>
        <v>45877</v>
      </c>
      <c r="K29" s="52">
        <f t="shared" si="115"/>
        <v>45878</v>
      </c>
      <c r="L29" s="52">
        <f t="shared" si="115"/>
        <v>45879</v>
      </c>
      <c r="M29" s="52">
        <f t="shared" si="115"/>
        <v>45880</v>
      </c>
      <c r="N29" s="52">
        <f t="shared" si="115"/>
        <v>45881</v>
      </c>
      <c r="O29" s="52">
        <f t="shared" si="115"/>
        <v>45882</v>
      </c>
      <c r="P29" s="52">
        <f t="shared" si="115"/>
        <v>45883</v>
      </c>
      <c r="Q29" s="52">
        <f t="shared" si="115"/>
        <v>45884</v>
      </c>
      <c r="R29" s="52">
        <f t="shared" si="115"/>
        <v>45885</v>
      </c>
      <c r="S29" s="52">
        <f t="shared" si="115"/>
        <v>45886</v>
      </c>
      <c r="T29" s="52">
        <f t="shared" si="115"/>
        <v>45887</v>
      </c>
      <c r="U29" s="52">
        <f t="shared" si="115"/>
        <v>45888</v>
      </c>
      <c r="V29" s="52">
        <f t="shared" si="115"/>
        <v>45889</v>
      </c>
      <c r="W29" s="52">
        <f t="shared" si="115"/>
        <v>45890</v>
      </c>
      <c r="X29" s="52">
        <f t="shared" si="115"/>
        <v>45891</v>
      </c>
      <c r="Y29" s="52">
        <f t="shared" si="115"/>
        <v>45892</v>
      </c>
      <c r="Z29" s="52">
        <f t="shared" si="115"/>
        <v>45893</v>
      </c>
      <c r="AA29" s="52">
        <f t="shared" si="115"/>
        <v>45894</v>
      </c>
      <c r="AB29" s="52">
        <f t="shared" si="115"/>
        <v>45895</v>
      </c>
      <c r="AC29" s="52">
        <f t="shared" si="115"/>
        <v>45896</v>
      </c>
      <c r="AD29" s="52">
        <f t="shared" si="115"/>
        <v>45897</v>
      </c>
      <c r="AE29" s="52">
        <f t="shared" si="115"/>
        <v>45898</v>
      </c>
      <c r="AF29" s="52">
        <f t="shared" si="115"/>
        <v>45899</v>
      </c>
      <c r="AG29" s="52">
        <f t="shared" si="115"/>
        <v>45900</v>
      </c>
      <c r="AH29" s="122">
        <v>4</v>
      </c>
      <c r="AI29" s="111" t="s">
        <v>42</v>
      </c>
      <c r="AJ29" s="112" t="s">
        <v>13</v>
      </c>
      <c r="AK29" s="113" t="s">
        <v>42</v>
      </c>
      <c r="AL29" s="114" t="s">
        <v>14</v>
      </c>
      <c r="AM29" s="32"/>
      <c r="AN29" s="101"/>
      <c r="AO29" s="101"/>
      <c r="AP29" s="101"/>
      <c r="AQ29" s="101"/>
      <c r="AR29" s="101"/>
      <c r="AS29" s="101"/>
      <c r="AT29" s="101"/>
    </row>
    <row r="30" spans="2:49" s="3" customFormat="1" ht="68.099999999999994" customHeight="1">
      <c r="B30" s="39" t="s">
        <v>3</v>
      </c>
      <c r="C30" s="69" t="str">
        <f>IFERROR(VLOOKUP(C28,定義!A:C,3,FALSE),"")</f>
        <v/>
      </c>
      <c r="D30" s="69"/>
      <c r="E30" s="69" t="str">
        <f>IFERROR(VLOOKUP(E28,定義!A:C,3,FALSE),"")</f>
        <v/>
      </c>
      <c r="F30" s="71" t="str">
        <f>IFERROR(VLOOKUP(F28,定義!A:C,3,FALSE),"")</f>
        <v/>
      </c>
      <c r="G30" s="69" t="str">
        <f>IFERROR(VLOOKUP(G28,定義!A:C,3,FALSE),"")</f>
        <v/>
      </c>
      <c r="H30" s="69" t="str">
        <f>IFERROR(VLOOKUP(H28,定義!A:C,3,FALSE),"")</f>
        <v/>
      </c>
      <c r="I30" s="69" t="str">
        <f>IFERROR(VLOOKUP(I28,定義!A:C,3,FALSE),"")</f>
        <v/>
      </c>
      <c r="J30" s="69" t="str">
        <f>IFERROR(VLOOKUP(J28,定義!A:C,3,FALSE),"")</f>
        <v/>
      </c>
      <c r="K30" s="69" t="str">
        <f>IFERROR(VLOOKUP(K28,定義!A:C,3,FALSE),"")</f>
        <v/>
      </c>
      <c r="L30" s="69" t="str">
        <f>IFERROR(VLOOKUP(L28,定義!A:C,3,FALSE),"")</f>
        <v/>
      </c>
      <c r="M30" s="69" t="str">
        <f>IFERROR(VLOOKUP(M28,定義!A:C,3,FALSE),"")</f>
        <v>山の日</v>
      </c>
      <c r="N30" s="69" t="str">
        <f>IFERROR(VLOOKUP(N28,定義!A:C,3,FALSE),"")</f>
        <v/>
      </c>
      <c r="O30" s="69" t="str">
        <f>IFERROR(VLOOKUP(O28,定義!A:C,3,FALSE),"")</f>
        <v/>
      </c>
      <c r="P30" s="69" t="str">
        <f>IFERROR(VLOOKUP(P28,定義!A:C,3,FALSE),"")</f>
        <v/>
      </c>
      <c r="Q30" s="69" t="str">
        <f>IFERROR(VLOOKUP(Q28,定義!A:C,3,FALSE),"")</f>
        <v/>
      </c>
      <c r="R30" s="70" t="str">
        <f>IFERROR(VLOOKUP(R28,定義!A:C,3,FALSE),"")</f>
        <v/>
      </c>
      <c r="S30" s="69" t="str">
        <f>IFERROR(VLOOKUP(S28,定義!A:C,3,FALSE),"")</f>
        <v/>
      </c>
      <c r="T30" s="69" t="str">
        <f>IFERROR(VLOOKUP(T28,定義!A:C,3,FALSE),"")</f>
        <v/>
      </c>
      <c r="U30" s="69" t="str">
        <f>IFERROR(VLOOKUP(U28,定義!A:C,3,FALSE),"")</f>
        <v/>
      </c>
      <c r="V30" s="69" t="str">
        <f>IFERROR(VLOOKUP(V28,定義!A:C,3,FALSE),"")</f>
        <v/>
      </c>
      <c r="W30" s="69" t="str">
        <f>IFERROR(VLOOKUP(W28,定義!A:C,3,FALSE),"")</f>
        <v/>
      </c>
      <c r="X30" s="69" t="str">
        <f>IFERROR(VLOOKUP(X28,定義!A:C,3,FALSE),"")</f>
        <v/>
      </c>
      <c r="Y30" s="69" t="str">
        <f>IFERROR(VLOOKUP(Y28,定義!A:C,3,FALSE),"")</f>
        <v/>
      </c>
      <c r="Z30" s="69" t="str">
        <f>IFERROR(VLOOKUP(Z28,定義!A:C,3,FALSE),"")</f>
        <v/>
      </c>
      <c r="AA30" s="69" t="str">
        <f>IFERROR(VLOOKUP(AA28,定義!A:C,3,FALSE),"")</f>
        <v/>
      </c>
      <c r="AB30" s="69" t="str">
        <f>IFERROR(VLOOKUP(AB28,定義!A:C,3,FALSE),"")</f>
        <v/>
      </c>
      <c r="AC30" s="69" t="str">
        <f>IFERROR(VLOOKUP(AC28,定義!A:C,3,FALSE),"")</f>
        <v/>
      </c>
      <c r="AD30" s="69" t="str">
        <f>IFERROR(VLOOKUP(AD28,定義!A:C,3,FALSE),"")</f>
        <v/>
      </c>
      <c r="AE30" s="69" t="str">
        <f>IFERROR(VLOOKUP(AE28,定義!A:C,3,FALSE),"")</f>
        <v/>
      </c>
      <c r="AF30" s="69" t="str">
        <f>IFERROR(VLOOKUP(AF28,定義!A:C,3,FALSE),"")</f>
        <v/>
      </c>
      <c r="AG30" s="69" t="str">
        <f>IFERROR(VLOOKUP(AG28,定義!A:C,3,FALSE),"")</f>
        <v/>
      </c>
      <c r="AH30" s="122"/>
      <c r="AI30" s="111"/>
      <c r="AJ30" s="112"/>
      <c r="AK30" s="113"/>
      <c r="AL30" s="114"/>
      <c r="AM30" s="32"/>
      <c r="AN30" s="101"/>
      <c r="AO30" s="101"/>
      <c r="AP30" s="101"/>
      <c r="AQ30" s="101"/>
      <c r="AR30" s="101"/>
      <c r="AS30" s="101"/>
      <c r="AT30" s="101"/>
    </row>
    <row r="31" spans="2:49" s="3" customFormat="1" ht="27.95" customHeight="1">
      <c r="B31" s="40" t="str">
        <f>IF($F$2="受注者希望型","－","休日
計画")</f>
        <v>休日
計画</v>
      </c>
      <c r="C31" s="34"/>
      <c r="D31" s="34" t="s">
        <v>41</v>
      </c>
      <c r="E31" s="34" t="s">
        <v>41</v>
      </c>
      <c r="F31" s="35"/>
      <c r="G31" s="34"/>
      <c r="H31" s="34"/>
      <c r="I31" s="34"/>
      <c r="J31" s="34"/>
      <c r="K31" s="34" t="s">
        <v>41</v>
      </c>
      <c r="L31" s="34" t="s">
        <v>41</v>
      </c>
      <c r="M31" s="34" t="s">
        <v>41</v>
      </c>
      <c r="N31" s="34"/>
      <c r="O31" s="34"/>
      <c r="P31" s="34"/>
      <c r="Q31" s="34"/>
      <c r="R31" s="36" t="s">
        <v>41</v>
      </c>
      <c r="S31" s="34" t="s">
        <v>41</v>
      </c>
      <c r="T31" s="34"/>
      <c r="U31" s="34"/>
      <c r="V31" s="34"/>
      <c r="W31" s="34"/>
      <c r="X31" s="34"/>
      <c r="Y31" s="34" t="s">
        <v>41</v>
      </c>
      <c r="Z31" s="34" t="s">
        <v>41</v>
      </c>
      <c r="AA31" s="34"/>
      <c r="AB31" s="34"/>
      <c r="AC31" s="34"/>
      <c r="AD31" s="34"/>
      <c r="AE31" s="34"/>
      <c r="AF31" s="34" t="s">
        <v>41</v>
      </c>
      <c r="AG31" s="34" t="s">
        <v>41</v>
      </c>
      <c r="AH31" s="123"/>
      <c r="AI31" s="54">
        <f t="shared" ref="AI31" si="116">AS31</f>
        <v>11</v>
      </c>
      <c r="AJ31" s="46">
        <f t="shared" ref="AJ31" si="117">IFERROR(AI31/AO31,"")</f>
        <v>0.40740740740740738</v>
      </c>
      <c r="AK31" s="53">
        <f t="shared" ref="AK31" si="118">AT31</f>
        <v>28</v>
      </c>
      <c r="AL31" s="48">
        <f t="shared" ref="AL31" si="119">IFERROR(AK31/AP31,"")</f>
        <v>0.33333333333333331</v>
      </c>
      <c r="AM31" s="32"/>
      <c r="AN31" s="101">
        <f t="shared" ref="AN31" si="120">COUNT(C28:AG28)</f>
        <v>31</v>
      </c>
      <c r="AO31" s="101">
        <f t="shared" ref="AO31" si="121">AN31-AH29</f>
        <v>27</v>
      </c>
      <c r="AP31" s="101">
        <f>SUM(AO$6:AO32)</f>
        <v>84</v>
      </c>
      <c r="AQ31" s="101">
        <f t="shared" ref="AQ31" si="122">COUNTIF(C32:AG32,"○")</f>
        <v>11</v>
      </c>
      <c r="AR31" s="101">
        <f>SUM(AQ$6:AQ32)</f>
        <v>29</v>
      </c>
      <c r="AS31" s="101">
        <f t="shared" ref="AS31" si="123">COUNTIF(C31:AG31,"○")</f>
        <v>11</v>
      </c>
      <c r="AT31" s="101">
        <f>SUM(AS$6:AS32)</f>
        <v>28</v>
      </c>
    </row>
    <row r="32" spans="2:49" s="4" customFormat="1" ht="27.95" customHeight="1" thickBot="1">
      <c r="B32" s="38" t="s">
        <v>52</v>
      </c>
      <c r="C32" s="16"/>
      <c r="D32" s="16" t="s">
        <v>41</v>
      </c>
      <c r="E32" s="16" t="s">
        <v>41</v>
      </c>
      <c r="F32" s="18"/>
      <c r="G32" s="16"/>
      <c r="H32" s="16"/>
      <c r="I32" s="16"/>
      <c r="J32" s="16"/>
      <c r="K32" s="16" t="s">
        <v>41</v>
      </c>
      <c r="L32" s="16" t="s">
        <v>41</v>
      </c>
      <c r="M32" s="16" t="s">
        <v>41</v>
      </c>
      <c r="N32" s="16"/>
      <c r="O32" s="16"/>
      <c r="P32" s="16"/>
      <c r="Q32" s="16"/>
      <c r="R32" s="16" t="s">
        <v>41</v>
      </c>
      <c r="S32" s="16" t="s">
        <v>41</v>
      </c>
      <c r="T32" s="16"/>
      <c r="U32" s="16"/>
      <c r="V32" s="16"/>
      <c r="W32" s="16"/>
      <c r="X32" s="16"/>
      <c r="Y32" s="16"/>
      <c r="Z32" s="16" t="s">
        <v>41</v>
      </c>
      <c r="AA32" s="16"/>
      <c r="AB32" s="16"/>
      <c r="AC32" s="16" t="s">
        <v>41</v>
      </c>
      <c r="AD32" s="16"/>
      <c r="AE32" s="16"/>
      <c r="AF32" s="16" t="s">
        <v>41</v>
      </c>
      <c r="AG32" s="16" t="s">
        <v>41</v>
      </c>
      <c r="AH32" s="124"/>
      <c r="AI32" s="54">
        <f t="shared" ref="AI32" si="124">AQ31</f>
        <v>11</v>
      </c>
      <c r="AJ32" s="46">
        <f t="shared" ref="AJ32" si="125">IFERROR(AI32/AO31,"")</f>
        <v>0.40740740740740738</v>
      </c>
      <c r="AK32" s="53">
        <f t="shared" ref="AK32" si="126">AR31</f>
        <v>29</v>
      </c>
      <c r="AL32" s="48">
        <f t="shared" ref="AL32" si="127">IFERROR(AK32/AP31,"")</f>
        <v>0.34523809523809523</v>
      </c>
      <c r="AM32" s="32"/>
      <c r="AN32" s="101"/>
      <c r="AO32" s="101"/>
      <c r="AP32" s="101"/>
      <c r="AQ32" s="101"/>
      <c r="AR32" s="101"/>
      <c r="AS32" s="101"/>
      <c r="AT32" s="101"/>
    </row>
    <row r="33" spans="2:46" ht="14.25" customHeight="1" thickBot="1">
      <c r="AM33" s="32"/>
      <c r="AR33" s="8"/>
      <c r="AT33" s="8"/>
    </row>
    <row r="34" spans="2:46" ht="12" customHeight="1">
      <c r="B34" s="13" t="s">
        <v>0</v>
      </c>
      <c r="C34" s="93">
        <f>DATE(YEAR(C27),MONTH(C27)+1,DAY(C27))</f>
        <v>45901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120" t="s">
        <v>19</v>
      </c>
      <c r="AI34" s="98" t="s">
        <v>12</v>
      </c>
      <c r="AJ34" s="99"/>
      <c r="AK34" s="100" t="s">
        <v>11</v>
      </c>
      <c r="AL34" s="100"/>
      <c r="AM34" s="32"/>
      <c r="AN34" s="101" t="s">
        <v>17</v>
      </c>
      <c r="AO34" s="101" t="s">
        <v>20</v>
      </c>
      <c r="AP34" s="101" t="s">
        <v>21</v>
      </c>
      <c r="AQ34" s="101" t="s">
        <v>18</v>
      </c>
      <c r="AR34" s="101" t="s">
        <v>22</v>
      </c>
      <c r="AS34" s="101" t="s">
        <v>55</v>
      </c>
      <c r="AT34" s="101" t="s">
        <v>56</v>
      </c>
    </row>
    <row r="35" spans="2:46" ht="12" customHeight="1">
      <c r="B35" s="14" t="s">
        <v>1</v>
      </c>
      <c r="C35" s="15">
        <f>+C34</f>
        <v>45901</v>
      </c>
      <c r="D35" s="15">
        <f>IF(C35="","",IF(MONTH(C35+1)-MONTH(C35)=0,C35+1,""))</f>
        <v>45902</v>
      </c>
      <c r="E35" s="15">
        <f t="shared" ref="E35" si="128">IF(D35="","",IF(MONTH(D35+1)-MONTH(D35)=0,D35+1,""))</f>
        <v>45903</v>
      </c>
      <c r="F35" s="21">
        <f t="shared" ref="F35" si="129">IF(E35="","",IF(MONTH(E35+1)-MONTH(E35)=0,E35+1,""))</f>
        <v>45904</v>
      </c>
      <c r="G35" s="15">
        <f t="shared" ref="G35" si="130">IF(F35="","",IF(MONTH(F35+1)-MONTH(F35)=0,F35+1,""))</f>
        <v>45905</v>
      </c>
      <c r="H35" s="15">
        <f t="shared" ref="H35" si="131">IF(G35="","",IF(MONTH(G35+1)-MONTH(G35)=0,G35+1,""))</f>
        <v>45906</v>
      </c>
      <c r="I35" s="15">
        <f t="shared" ref="I35" si="132">IF(H35="","",IF(MONTH(H35+1)-MONTH(H35)=0,H35+1,""))</f>
        <v>45907</v>
      </c>
      <c r="J35" s="15">
        <f t="shared" ref="J35" si="133">IF(I35="","",IF(MONTH(I35+1)-MONTH(I35)=0,I35+1,""))</f>
        <v>45908</v>
      </c>
      <c r="K35" s="15">
        <f t="shared" ref="K35" si="134">IF(J35="","",IF(MONTH(J35+1)-MONTH(J35)=0,J35+1,""))</f>
        <v>45909</v>
      </c>
      <c r="L35" s="15">
        <f t="shared" ref="L35" si="135">IF(K35="","",IF(MONTH(K35+1)-MONTH(K35)=0,K35+1,""))</f>
        <v>45910</v>
      </c>
      <c r="M35" s="15">
        <f t="shared" ref="M35" si="136">IF(L35="","",IF(MONTH(L35+1)-MONTH(L35)=0,L35+1,""))</f>
        <v>45911</v>
      </c>
      <c r="N35" s="15">
        <f t="shared" ref="N35" si="137">IF(M35="","",IF(MONTH(M35+1)-MONTH(M35)=0,M35+1,""))</f>
        <v>45912</v>
      </c>
      <c r="O35" s="15">
        <f t="shared" ref="O35" si="138">IF(N35="","",IF(MONTH(N35+1)-MONTH(N35)=0,N35+1,""))</f>
        <v>45913</v>
      </c>
      <c r="P35" s="15">
        <f t="shared" ref="P35" si="139">IF(O35="","",IF(MONTH(O35+1)-MONTH(O35)=0,O35+1,""))</f>
        <v>45914</v>
      </c>
      <c r="Q35" s="15">
        <f t="shared" ref="Q35" si="140">IF(P35="","",IF(MONTH(P35+1)-MONTH(P35)=0,P35+1,""))</f>
        <v>45915</v>
      </c>
      <c r="R35" s="15">
        <f t="shared" ref="R35" si="141">IF(Q35="","",IF(MONTH(Q35+1)-MONTH(Q35)=0,Q35+1,""))</f>
        <v>45916</v>
      </c>
      <c r="S35" s="15">
        <f t="shared" ref="S35" si="142">IF(R35="","",IF(MONTH(R35+1)-MONTH(R35)=0,R35+1,""))</f>
        <v>45917</v>
      </c>
      <c r="T35" s="15">
        <f t="shared" ref="T35" si="143">IF(S35="","",IF(MONTH(S35+1)-MONTH(S35)=0,S35+1,""))</f>
        <v>45918</v>
      </c>
      <c r="U35" s="15">
        <f t="shared" ref="U35" si="144">IF(T35="","",IF(MONTH(T35+1)-MONTH(T35)=0,T35+1,""))</f>
        <v>45919</v>
      </c>
      <c r="V35" s="15">
        <f t="shared" ref="V35" si="145">IF(U35="","",IF(MONTH(U35+1)-MONTH(U35)=0,U35+1,""))</f>
        <v>45920</v>
      </c>
      <c r="W35" s="15">
        <f t="shared" ref="W35" si="146">IF(V35="","",IF(MONTH(V35+1)-MONTH(V35)=0,V35+1,""))</f>
        <v>45921</v>
      </c>
      <c r="X35" s="15">
        <f t="shared" ref="X35" si="147">IF(W35="","",IF(MONTH(W35+1)-MONTH(W35)=0,W35+1,""))</f>
        <v>45922</v>
      </c>
      <c r="Y35" s="15">
        <f t="shared" ref="Y35" si="148">IF(X35="","",IF(MONTH(X35+1)-MONTH(X35)=0,X35+1,""))</f>
        <v>45923</v>
      </c>
      <c r="Z35" s="15">
        <f t="shared" ref="Z35" si="149">IF(Y35="","",IF(MONTH(Y35+1)-MONTH(Y35)=0,Y35+1,""))</f>
        <v>45924</v>
      </c>
      <c r="AA35" s="15">
        <f t="shared" ref="AA35" si="150">IF(Z35="","",IF(MONTH(Z35+1)-MONTH(Z35)=0,Z35+1,""))</f>
        <v>45925</v>
      </c>
      <c r="AB35" s="15">
        <f t="shared" ref="AB35" si="151">IF(AA35="","",IF(MONTH(AA35+1)-MONTH(AA35)=0,AA35+1,""))</f>
        <v>45926</v>
      </c>
      <c r="AC35" s="15">
        <f t="shared" ref="AC35" si="152">IF(AB35="","",IF(MONTH(AB35+1)-MONTH(AB35)=0,AB35+1,""))</f>
        <v>45927</v>
      </c>
      <c r="AD35" s="15">
        <f t="shared" ref="AD35" si="153">IF(AC35="","",IF(MONTH(AC35+1)-MONTH(AC35)=0,AC35+1,""))</f>
        <v>45928</v>
      </c>
      <c r="AE35" s="15">
        <f t="shared" ref="AE35" si="154">IF(AD35="","",IF(MONTH(AD35+1)-MONTH(AD35)=0,AD35+1,""))</f>
        <v>45929</v>
      </c>
      <c r="AF35" s="15">
        <f t="shared" ref="AF35" si="155">IF(AE35="","",IF(MONTH(AE35+1)-MONTH(AE35)=0,AE35+1,""))</f>
        <v>45930</v>
      </c>
      <c r="AG35" s="15" t="str">
        <f t="shared" ref="AG35" si="156">IF(AF35="","",IF(MONTH(AF35+1)-MONTH(AF35)=0,AF35+1,""))</f>
        <v/>
      </c>
      <c r="AH35" s="121"/>
      <c r="AI35" s="98"/>
      <c r="AJ35" s="99"/>
      <c r="AK35" s="100"/>
      <c r="AL35" s="100"/>
      <c r="AM35" s="32"/>
      <c r="AN35" s="101"/>
      <c r="AO35" s="101"/>
      <c r="AP35" s="101"/>
      <c r="AQ35" s="101"/>
      <c r="AR35" s="101"/>
      <c r="AS35" s="101"/>
      <c r="AT35" s="101"/>
    </row>
    <row r="36" spans="2:46" ht="12" customHeight="1">
      <c r="B36" s="14" t="s">
        <v>2</v>
      </c>
      <c r="C36" s="52">
        <f>+C35</f>
        <v>45901</v>
      </c>
      <c r="D36" s="52">
        <f t="shared" ref="D36:AG36" si="157">+D35</f>
        <v>45902</v>
      </c>
      <c r="E36" s="52">
        <f t="shared" si="157"/>
        <v>45903</v>
      </c>
      <c r="F36" s="58">
        <f t="shared" si="157"/>
        <v>45904</v>
      </c>
      <c r="G36" s="52">
        <f t="shared" si="157"/>
        <v>45905</v>
      </c>
      <c r="H36" s="52">
        <f t="shared" si="157"/>
        <v>45906</v>
      </c>
      <c r="I36" s="52">
        <f t="shared" si="157"/>
        <v>45907</v>
      </c>
      <c r="J36" s="52">
        <f t="shared" si="157"/>
        <v>45908</v>
      </c>
      <c r="K36" s="52">
        <f t="shared" si="157"/>
        <v>45909</v>
      </c>
      <c r="L36" s="52">
        <f t="shared" si="157"/>
        <v>45910</v>
      </c>
      <c r="M36" s="52">
        <f t="shared" si="157"/>
        <v>45911</v>
      </c>
      <c r="N36" s="52">
        <f t="shared" si="157"/>
        <v>45912</v>
      </c>
      <c r="O36" s="52">
        <f t="shared" si="157"/>
        <v>45913</v>
      </c>
      <c r="P36" s="52">
        <f t="shared" si="157"/>
        <v>45914</v>
      </c>
      <c r="Q36" s="52">
        <f t="shared" si="157"/>
        <v>45915</v>
      </c>
      <c r="R36" s="52">
        <f t="shared" si="157"/>
        <v>45916</v>
      </c>
      <c r="S36" s="52">
        <f t="shared" si="157"/>
        <v>45917</v>
      </c>
      <c r="T36" s="52">
        <f t="shared" si="157"/>
        <v>45918</v>
      </c>
      <c r="U36" s="52">
        <f t="shared" si="157"/>
        <v>45919</v>
      </c>
      <c r="V36" s="52">
        <f t="shared" si="157"/>
        <v>45920</v>
      </c>
      <c r="W36" s="52">
        <f t="shared" si="157"/>
        <v>45921</v>
      </c>
      <c r="X36" s="52">
        <f t="shared" si="157"/>
        <v>45922</v>
      </c>
      <c r="Y36" s="52">
        <f t="shared" si="157"/>
        <v>45923</v>
      </c>
      <c r="Z36" s="52">
        <f t="shared" si="157"/>
        <v>45924</v>
      </c>
      <c r="AA36" s="52">
        <f t="shared" si="157"/>
        <v>45925</v>
      </c>
      <c r="AB36" s="52">
        <f t="shared" si="157"/>
        <v>45926</v>
      </c>
      <c r="AC36" s="52">
        <f t="shared" si="157"/>
        <v>45927</v>
      </c>
      <c r="AD36" s="52">
        <f t="shared" si="157"/>
        <v>45928</v>
      </c>
      <c r="AE36" s="52">
        <f t="shared" si="157"/>
        <v>45929</v>
      </c>
      <c r="AF36" s="52">
        <f t="shared" si="157"/>
        <v>45930</v>
      </c>
      <c r="AG36" s="52" t="str">
        <f t="shared" si="157"/>
        <v/>
      </c>
      <c r="AH36" s="122">
        <v>0</v>
      </c>
      <c r="AI36" s="111" t="s">
        <v>42</v>
      </c>
      <c r="AJ36" s="112" t="s">
        <v>13</v>
      </c>
      <c r="AK36" s="113" t="s">
        <v>42</v>
      </c>
      <c r="AL36" s="114" t="s">
        <v>14</v>
      </c>
      <c r="AM36" s="32"/>
      <c r="AN36" s="101"/>
      <c r="AO36" s="101"/>
      <c r="AP36" s="101"/>
      <c r="AQ36" s="101"/>
      <c r="AR36" s="101"/>
      <c r="AS36" s="101"/>
      <c r="AT36" s="101"/>
    </row>
    <row r="37" spans="2:46" s="3" customFormat="1" ht="68.099999999999994" customHeight="1">
      <c r="B37" s="39" t="s">
        <v>3</v>
      </c>
      <c r="C37" s="69" t="str">
        <f>IFERROR(VLOOKUP(C35,定義!A:C,3,FALSE),"")</f>
        <v/>
      </c>
      <c r="D37" s="69" t="str">
        <f>IFERROR(VLOOKUP(D35,定義!A:C,3,FALSE),"")</f>
        <v/>
      </c>
      <c r="E37" s="69" t="str">
        <f>IFERROR(VLOOKUP(E35,定義!A:C,3,FALSE),"")</f>
        <v/>
      </c>
      <c r="F37" s="71" t="str">
        <f>IFERROR(VLOOKUP(F35,定義!A:C,3,FALSE),"")</f>
        <v/>
      </c>
      <c r="G37" s="69" t="str">
        <f>IFERROR(VLOOKUP(G35,定義!A:C,3,FALSE),"")</f>
        <v/>
      </c>
      <c r="H37" s="69" t="str">
        <f>IFERROR(VLOOKUP(H35,定義!A:C,3,FALSE),"")</f>
        <v/>
      </c>
      <c r="I37" s="69" t="str">
        <f>IFERROR(VLOOKUP(I35,定義!A:C,3,FALSE),"")</f>
        <v/>
      </c>
      <c r="J37" s="69" t="str">
        <f>IFERROR(VLOOKUP(J35,定義!A:C,3,FALSE),"")</f>
        <v/>
      </c>
      <c r="K37" s="69" t="str">
        <f>IFERROR(VLOOKUP(K35,定義!A:C,3,FALSE),"")</f>
        <v/>
      </c>
      <c r="L37" s="69" t="str">
        <f>IFERROR(VLOOKUP(L35,定義!A:C,3,FALSE),"")</f>
        <v/>
      </c>
      <c r="M37" s="69" t="str">
        <f>IFERROR(VLOOKUP(M35,定義!A:C,3,FALSE),"")</f>
        <v/>
      </c>
      <c r="N37" s="69" t="str">
        <f>IFERROR(VLOOKUP(N35,定義!A:C,3,FALSE),"")</f>
        <v/>
      </c>
      <c r="O37" s="69" t="str">
        <f>IFERROR(VLOOKUP(O35,定義!A:C,3,FALSE),"")</f>
        <v/>
      </c>
      <c r="P37" s="69" t="str">
        <f>IFERROR(VLOOKUP(P35,定義!A:C,3,FALSE),"")</f>
        <v/>
      </c>
      <c r="Q37" s="69" t="str">
        <f>IFERROR(VLOOKUP(Q35,定義!A:C,3,FALSE),"")</f>
        <v>敬老の日</v>
      </c>
      <c r="R37" s="70" t="str">
        <f>IFERROR(VLOOKUP(R35,定義!A:C,3,FALSE),"")</f>
        <v/>
      </c>
      <c r="S37" s="69" t="str">
        <f>IFERROR(VLOOKUP(S35,定義!A:C,3,FALSE),"")</f>
        <v/>
      </c>
      <c r="T37" s="69" t="str">
        <f>IFERROR(VLOOKUP(T35,定義!A:C,3,FALSE),"")</f>
        <v/>
      </c>
      <c r="U37" s="69" t="str">
        <f>IFERROR(VLOOKUP(U35,定義!A:C,3,FALSE),"")</f>
        <v/>
      </c>
      <c r="V37" s="69" t="str">
        <f>IFERROR(VLOOKUP(V35,定義!A:C,3,FALSE),"")</f>
        <v/>
      </c>
      <c r="W37" s="69" t="str">
        <f>IFERROR(VLOOKUP(W35,定義!A:C,3,FALSE),"")</f>
        <v/>
      </c>
      <c r="X37" s="69" t="str">
        <f>IFERROR(VLOOKUP(X35,定義!A:C,3,FALSE),"")</f>
        <v/>
      </c>
      <c r="Y37" s="69" t="str">
        <f>IFERROR(VLOOKUP(Y35,定義!A:C,3,FALSE),"")</f>
        <v>秋分の日</v>
      </c>
      <c r="Z37" s="69" t="str">
        <f>IFERROR(VLOOKUP(Z35,定義!A:C,3,FALSE),"")</f>
        <v/>
      </c>
      <c r="AA37" s="69" t="str">
        <f>IFERROR(VLOOKUP(AA35,定義!A:C,3,FALSE),"")</f>
        <v/>
      </c>
      <c r="AB37" s="69" t="str">
        <f>IFERROR(VLOOKUP(AB35,定義!A:C,3,FALSE),"")</f>
        <v/>
      </c>
      <c r="AC37" s="69" t="str">
        <f>IFERROR(VLOOKUP(AC35,定義!A:C,3,FALSE),"")</f>
        <v/>
      </c>
      <c r="AD37" s="69" t="str">
        <f>IFERROR(VLOOKUP(AD35,定義!A:C,3,FALSE),"")</f>
        <v/>
      </c>
      <c r="AE37" s="69" t="str">
        <f>IFERROR(VLOOKUP(AE35,定義!A:C,3,FALSE),"")</f>
        <v/>
      </c>
      <c r="AF37" s="69" t="str">
        <f>IFERROR(VLOOKUP(AF35,定義!A:C,3,FALSE),"")</f>
        <v/>
      </c>
      <c r="AG37" s="69" t="str">
        <f>IFERROR(VLOOKUP(AG35,定義!A:C,3,FALSE),"")</f>
        <v/>
      </c>
      <c r="AH37" s="122"/>
      <c r="AI37" s="111"/>
      <c r="AJ37" s="112"/>
      <c r="AK37" s="113"/>
      <c r="AL37" s="114"/>
      <c r="AM37" s="32"/>
      <c r="AN37" s="101"/>
      <c r="AO37" s="101"/>
      <c r="AP37" s="101"/>
      <c r="AQ37" s="101"/>
      <c r="AR37" s="101"/>
      <c r="AS37" s="101"/>
      <c r="AT37" s="101"/>
    </row>
    <row r="38" spans="2:46" s="3" customFormat="1" ht="27.95" customHeight="1">
      <c r="B38" s="40" t="str">
        <f>IF($F$2="受注者希望型","－","休日
計画")</f>
        <v>休日
計画</v>
      </c>
      <c r="C38" s="34"/>
      <c r="D38" s="34"/>
      <c r="E38" s="34"/>
      <c r="F38" s="35"/>
      <c r="G38" s="34"/>
      <c r="H38" s="34" t="s">
        <v>41</v>
      </c>
      <c r="I38" s="34" t="s">
        <v>41</v>
      </c>
      <c r="J38" s="34"/>
      <c r="K38" s="34"/>
      <c r="L38" s="34"/>
      <c r="M38" s="34"/>
      <c r="N38" s="34"/>
      <c r="O38" s="34" t="s">
        <v>41</v>
      </c>
      <c r="P38" s="34" t="s">
        <v>41</v>
      </c>
      <c r="Q38" s="34" t="s">
        <v>41</v>
      </c>
      <c r="R38" s="36"/>
      <c r="S38" s="34"/>
      <c r="T38" s="34"/>
      <c r="U38" s="34"/>
      <c r="V38" s="34" t="s">
        <v>41</v>
      </c>
      <c r="W38" s="34" t="s">
        <v>41</v>
      </c>
      <c r="X38" s="34"/>
      <c r="Y38" s="34"/>
      <c r="Z38" s="34"/>
      <c r="AA38" s="34"/>
      <c r="AB38" s="34"/>
      <c r="AC38" s="34" t="s">
        <v>41</v>
      </c>
      <c r="AD38" s="34" t="s">
        <v>41</v>
      </c>
      <c r="AE38" s="34"/>
      <c r="AF38" s="34"/>
      <c r="AG38" s="34"/>
      <c r="AH38" s="123"/>
      <c r="AI38" s="54">
        <f t="shared" ref="AI38" si="158">AS38</f>
        <v>9</v>
      </c>
      <c r="AJ38" s="46">
        <f t="shared" ref="AJ38" si="159">IFERROR(AI38/AO38,"")</f>
        <v>0.3</v>
      </c>
      <c r="AK38" s="53">
        <f t="shared" ref="AK38" si="160">AT38</f>
        <v>37</v>
      </c>
      <c r="AL38" s="48">
        <f t="shared" ref="AL38" si="161">IFERROR(AK38/AP38,"")</f>
        <v>0.32456140350877194</v>
      </c>
      <c r="AM38" s="32"/>
      <c r="AN38" s="101">
        <f t="shared" ref="AN38" si="162">COUNT(C35:AG35)</f>
        <v>30</v>
      </c>
      <c r="AO38" s="101">
        <f t="shared" ref="AO38" si="163">AN38-AH36</f>
        <v>30</v>
      </c>
      <c r="AP38" s="101">
        <f>SUM(AO$6:AO39)</f>
        <v>114</v>
      </c>
      <c r="AQ38" s="101">
        <f t="shared" ref="AQ38" si="164">COUNTIF(C39:AG39,"○")</f>
        <v>9</v>
      </c>
      <c r="AR38" s="101">
        <f>SUM(AQ$6:AQ39)</f>
        <v>38</v>
      </c>
      <c r="AS38" s="101">
        <f t="shared" ref="AS38" si="165">COUNTIF(C38:AG38,"○")</f>
        <v>9</v>
      </c>
      <c r="AT38" s="101">
        <f>SUM(AS$6:AS39)</f>
        <v>37</v>
      </c>
    </row>
    <row r="39" spans="2:46" s="4" customFormat="1" ht="27.95" customHeight="1" thickBot="1">
      <c r="B39" s="38" t="s">
        <v>52</v>
      </c>
      <c r="C39" s="16"/>
      <c r="D39" s="16"/>
      <c r="E39" s="16"/>
      <c r="F39" s="18"/>
      <c r="G39" s="16"/>
      <c r="H39" s="16" t="s">
        <v>41</v>
      </c>
      <c r="I39" s="16" t="s">
        <v>41</v>
      </c>
      <c r="J39" s="16"/>
      <c r="K39" s="16"/>
      <c r="L39" s="16"/>
      <c r="M39" s="16"/>
      <c r="N39" s="16"/>
      <c r="O39" s="16" t="s">
        <v>41</v>
      </c>
      <c r="P39" s="16" t="s">
        <v>41</v>
      </c>
      <c r="Q39" s="16"/>
      <c r="R39" s="16"/>
      <c r="S39" s="16"/>
      <c r="T39" s="16"/>
      <c r="U39" s="16" t="s">
        <v>41</v>
      </c>
      <c r="V39" s="16" t="s">
        <v>41</v>
      </c>
      <c r="W39" s="16" t="s">
        <v>41</v>
      </c>
      <c r="X39" s="16"/>
      <c r="Y39" s="16"/>
      <c r="Z39" s="16"/>
      <c r="AA39" s="16"/>
      <c r="AB39" s="16"/>
      <c r="AC39" s="16" t="s">
        <v>41</v>
      </c>
      <c r="AD39" s="16" t="s">
        <v>41</v>
      </c>
      <c r="AE39" s="16"/>
      <c r="AF39" s="16"/>
      <c r="AG39" s="16"/>
      <c r="AH39" s="124"/>
      <c r="AI39" s="54">
        <f t="shared" ref="AI39" si="166">AQ38</f>
        <v>9</v>
      </c>
      <c r="AJ39" s="46">
        <f t="shared" ref="AJ39" si="167">IFERROR(AI39/AO38,"")</f>
        <v>0.3</v>
      </c>
      <c r="AK39" s="53">
        <f t="shared" ref="AK39" si="168">AR38</f>
        <v>38</v>
      </c>
      <c r="AL39" s="48">
        <f t="shared" ref="AL39" si="169">IFERROR(AK39/AP38,"")</f>
        <v>0.33333333333333331</v>
      </c>
      <c r="AM39" s="32"/>
      <c r="AN39" s="101"/>
      <c r="AO39" s="101"/>
      <c r="AP39" s="101"/>
      <c r="AQ39" s="101"/>
      <c r="AR39" s="101"/>
      <c r="AS39" s="101"/>
      <c r="AT39" s="101"/>
    </row>
    <row r="40" spans="2:46" ht="14.25" customHeight="1" thickBot="1">
      <c r="AM40" s="32"/>
      <c r="AR40" s="8"/>
      <c r="AT40" s="8"/>
    </row>
    <row r="41" spans="2:46" ht="12" customHeight="1">
      <c r="B41" s="13" t="s">
        <v>0</v>
      </c>
      <c r="C41" s="93">
        <f>DATE(YEAR(C34),MONTH(C34)+1,DAY(C34))</f>
        <v>45931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120" t="s">
        <v>19</v>
      </c>
      <c r="AI41" s="98" t="s">
        <v>12</v>
      </c>
      <c r="AJ41" s="99"/>
      <c r="AK41" s="100" t="s">
        <v>11</v>
      </c>
      <c r="AL41" s="100"/>
      <c r="AM41" s="32"/>
      <c r="AN41" s="101" t="s">
        <v>17</v>
      </c>
      <c r="AO41" s="101" t="s">
        <v>20</v>
      </c>
      <c r="AP41" s="101" t="s">
        <v>21</v>
      </c>
      <c r="AQ41" s="101" t="s">
        <v>18</v>
      </c>
      <c r="AR41" s="101" t="s">
        <v>22</v>
      </c>
      <c r="AS41" s="101" t="s">
        <v>55</v>
      </c>
      <c r="AT41" s="101" t="s">
        <v>56</v>
      </c>
    </row>
    <row r="42" spans="2:46" ht="12" customHeight="1">
      <c r="B42" s="14" t="s">
        <v>1</v>
      </c>
      <c r="C42" s="15">
        <f>+C41</f>
        <v>45931</v>
      </c>
      <c r="D42" s="15">
        <f>IF(C42="","",IF(MONTH(C42+1)-MONTH(C42)=0,C42+1,""))</f>
        <v>45932</v>
      </c>
      <c r="E42" s="15">
        <f t="shared" ref="E42" si="170">IF(D42="","",IF(MONTH(D42+1)-MONTH(D42)=0,D42+1,""))</f>
        <v>45933</v>
      </c>
      <c r="F42" s="21">
        <f t="shared" ref="F42" si="171">IF(E42="","",IF(MONTH(E42+1)-MONTH(E42)=0,E42+1,""))</f>
        <v>45934</v>
      </c>
      <c r="G42" s="15">
        <f t="shared" ref="G42" si="172">IF(F42="","",IF(MONTH(F42+1)-MONTH(F42)=0,F42+1,""))</f>
        <v>45935</v>
      </c>
      <c r="H42" s="15">
        <f t="shared" ref="H42" si="173">IF(G42="","",IF(MONTH(G42+1)-MONTH(G42)=0,G42+1,""))</f>
        <v>45936</v>
      </c>
      <c r="I42" s="15">
        <f t="shared" ref="I42" si="174">IF(H42="","",IF(MONTH(H42+1)-MONTH(H42)=0,H42+1,""))</f>
        <v>45937</v>
      </c>
      <c r="J42" s="15">
        <f t="shared" ref="J42" si="175">IF(I42="","",IF(MONTH(I42+1)-MONTH(I42)=0,I42+1,""))</f>
        <v>45938</v>
      </c>
      <c r="K42" s="15">
        <f t="shared" ref="K42" si="176">IF(J42="","",IF(MONTH(J42+1)-MONTH(J42)=0,J42+1,""))</f>
        <v>45939</v>
      </c>
      <c r="L42" s="15">
        <f t="shared" ref="L42" si="177">IF(K42="","",IF(MONTH(K42+1)-MONTH(K42)=0,K42+1,""))</f>
        <v>45940</v>
      </c>
      <c r="M42" s="15">
        <f t="shared" ref="M42" si="178">IF(L42="","",IF(MONTH(L42+1)-MONTH(L42)=0,L42+1,""))</f>
        <v>45941</v>
      </c>
      <c r="N42" s="15">
        <f t="shared" ref="N42" si="179">IF(M42="","",IF(MONTH(M42+1)-MONTH(M42)=0,M42+1,""))</f>
        <v>45942</v>
      </c>
      <c r="O42" s="15">
        <f t="shared" ref="O42" si="180">IF(N42="","",IF(MONTH(N42+1)-MONTH(N42)=0,N42+1,""))</f>
        <v>45943</v>
      </c>
      <c r="P42" s="15">
        <f t="shared" ref="P42" si="181">IF(O42="","",IF(MONTH(O42+1)-MONTH(O42)=0,O42+1,""))</f>
        <v>45944</v>
      </c>
      <c r="Q42" s="15">
        <f t="shared" ref="Q42" si="182">IF(P42="","",IF(MONTH(P42+1)-MONTH(P42)=0,P42+1,""))</f>
        <v>45945</v>
      </c>
      <c r="R42" s="15">
        <f t="shared" ref="R42" si="183">IF(Q42="","",IF(MONTH(Q42+1)-MONTH(Q42)=0,Q42+1,""))</f>
        <v>45946</v>
      </c>
      <c r="S42" s="15">
        <f t="shared" ref="S42" si="184">IF(R42="","",IF(MONTH(R42+1)-MONTH(R42)=0,R42+1,""))</f>
        <v>45947</v>
      </c>
      <c r="T42" s="15">
        <f t="shared" ref="T42" si="185">IF(S42="","",IF(MONTH(S42+1)-MONTH(S42)=0,S42+1,""))</f>
        <v>45948</v>
      </c>
      <c r="U42" s="15">
        <f t="shared" ref="U42" si="186">IF(T42="","",IF(MONTH(T42+1)-MONTH(T42)=0,T42+1,""))</f>
        <v>45949</v>
      </c>
      <c r="V42" s="15">
        <f t="shared" ref="V42" si="187">IF(U42="","",IF(MONTH(U42+1)-MONTH(U42)=0,U42+1,""))</f>
        <v>45950</v>
      </c>
      <c r="W42" s="15">
        <f t="shared" ref="W42" si="188">IF(V42="","",IF(MONTH(V42+1)-MONTH(V42)=0,V42+1,""))</f>
        <v>45951</v>
      </c>
      <c r="X42" s="15">
        <f t="shared" ref="X42" si="189">IF(W42="","",IF(MONTH(W42+1)-MONTH(W42)=0,W42+1,""))</f>
        <v>45952</v>
      </c>
      <c r="Y42" s="15">
        <f t="shared" ref="Y42" si="190">IF(X42="","",IF(MONTH(X42+1)-MONTH(X42)=0,X42+1,""))</f>
        <v>45953</v>
      </c>
      <c r="Z42" s="15">
        <f t="shared" ref="Z42" si="191">IF(Y42="","",IF(MONTH(Y42+1)-MONTH(Y42)=0,Y42+1,""))</f>
        <v>45954</v>
      </c>
      <c r="AA42" s="15">
        <f t="shared" ref="AA42" si="192">IF(Z42="","",IF(MONTH(Z42+1)-MONTH(Z42)=0,Z42+1,""))</f>
        <v>45955</v>
      </c>
      <c r="AB42" s="15">
        <f t="shared" ref="AB42" si="193">IF(AA42="","",IF(MONTH(AA42+1)-MONTH(AA42)=0,AA42+1,""))</f>
        <v>45956</v>
      </c>
      <c r="AC42" s="15">
        <f t="shared" ref="AC42" si="194">IF(AB42="","",IF(MONTH(AB42+1)-MONTH(AB42)=0,AB42+1,""))</f>
        <v>45957</v>
      </c>
      <c r="AD42" s="15">
        <f t="shared" ref="AD42" si="195">IF(AC42="","",IF(MONTH(AC42+1)-MONTH(AC42)=0,AC42+1,""))</f>
        <v>45958</v>
      </c>
      <c r="AE42" s="15">
        <f t="shared" ref="AE42" si="196">IF(AD42="","",IF(MONTH(AD42+1)-MONTH(AD42)=0,AD42+1,""))</f>
        <v>45959</v>
      </c>
      <c r="AF42" s="15">
        <f t="shared" ref="AF42" si="197">IF(AE42="","",IF(MONTH(AE42+1)-MONTH(AE42)=0,AE42+1,""))</f>
        <v>45960</v>
      </c>
      <c r="AG42" s="15">
        <f t="shared" ref="AG42" si="198">IF(AF42="","",IF(MONTH(AF42+1)-MONTH(AF42)=0,AF42+1,""))</f>
        <v>45961</v>
      </c>
      <c r="AH42" s="121"/>
      <c r="AI42" s="98"/>
      <c r="AJ42" s="99"/>
      <c r="AK42" s="100"/>
      <c r="AL42" s="100"/>
      <c r="AM42" s="32"/>
      <c r="AN42" s="101"/>
      <c r="AO42" s="101"/>
      <c r="AP42" s="101"/>
      <c r="AQ42" s="101"/>
      <c r="AR42" s="101"/>
      <c r="AS42" s="101"/>
      <c r="AT42" s="101"/>
    </row>
    <row r="43" spans="2:46" ht="12" customHeight="1">
      <c r="B43" s="14" t="s">
        <v>2</v>
      </c>
      <c r="C43" s="52">
        <f>+C42</f>
        <v>45931</v>
      </c>
      <c r="D43" s="52">
        <f t="shared" ref="D43:AG43" si="199">+D42</f>
        <v>45932</v>
      </c>
      <c r="E43" s="52">
        <f t="shared" si="199"/>
        <v>45933</v>
      </c>
      <c r="F43" s="58">
        <f t="shared" si="199"/>
        <v>45934</v>
      </c>
      <c r="G43" s="52">
        <f t="shared" si="199"/>
        <v>45935</v>
      </c>
      <c r="H43" s="52">
        <f t="shared" si="199"/>
        <v>45936</v>
      </c>
      <c r="I43" s="52">
        <f t="shared" si="199"/>
        <v>45937</v>
      </c>
      <c r="J43" s="52">
        <f t="shared" si="199"/>
        <v>45938</v>
      </c>
      <c r="K43" s="52">
        <f t="shared" si="199"/>
        <v>45939</v>
      </c>
      <c r="L43" s="52">
        <f t="shared" si="199"/>
        <v>45940</v>
      </c>
      <c r="M43" s="52">
        <f t="shared" si="199"/>
        <v>45941</v>
      </c>
      <c r="N43" s="52">
        <f t="shared" si="199"/>
        <v>45942</v>
      </c>
      <c r="O43" s="52">
        <f t="shared" si="199"/>
        <v>45943</v>
      </c>
      <c r="P43" s="52">
        <f t="shared" si="199"/>
        <v>45944</v>
      </c>
      <c r="Q43" s="52">
        <f t="shared" si="199"/>
        <v>45945</v>
      </c>
      <c r="R43" s="52">
        <f t="shared" si="199"/>
        <v>45946</v>
      </c>
      <c r="S43" s="52">
        <f t="shared" si="199"/>
        <v>45947</v>
      </c>
      <c r="T43" s="52">
        <f t="shared" si="199"/>
        <v>45948</v>
      </c>
      <c r="U43" s="52">
        <f t="shared" si="199"/>
        <v>45949</v>
      </c>
      <c r="V43" s="52">
        <f t="shared" si="199"/>
        <v>45950</v>
      </c>
      <c r="W43" s="52">
        <f t="shared" si="199"/>
        <v>45951</v>
      </c>
      <c r="X43" s="52">
        <f t="shared" si="199"/>
        <v>45952</v>
      </c>
      <c r="Y43" s="52">
        <f t="shared" si="199"/>
        <v>45953</v>
      </c>
      <c r="Z43" s="52">
        <f t="shared" si="199"/>
        <v>45954</v>
      </c>
      <c r="AA43" s="52">
        <f t="shared" si="199"/>
        <v>45955</v>
      </c>
      <c r="AB43" s="52">
        <f t="shared" si="199"/>
        <v>45956</v>
      </c>
      <c r="AC43" s="52">
        <f t="shared" si="199"/>
        <v>45957</v>
      </c>
      <c r="AD43" s="52">
        <f t="shared" si="199"/>
        <v>45958</v>
      </c>
      <c r="AE43" s="52">
        <f t="shared" si="199"/>
        <v>45959</v>
      </c>
      <c r="AF43" s="52">
        <f t="shared" si="199"/>
        <v>45960</v>
      </c>
      <c r="AG43" s="52">
        <f t="shared" si="199"/>
        <v>45961</v>
      </c>
      <c r="AH43" s="122">
        <v>0</v>
      </c>
      <c r="AI43" s="111" t="s">
        <v>42</v>
      </c>
      <c r="AJ43" s="112" t="s">
        <v>13</v>
      </c>
      <c r="AK43" s="113" t="s">
        <v>42</v>
      </c>
      <c r="AL43" s="114" t="s">
        <v>14</v>
      </c>
      <c r="AM43" s="32"/>
      <c r="AN43" s="101"/>
      <c r="AO43" s="101"/>
      <c r="AP43" s="101"/>
      <c r="AQ43" s="101"/>
      <c r="AR43" s="101"/>
      <c r="AS43" s="101"/>
      <c r="AT43" s="101"/>
    </row>
    <row r="44" spans="2:46" s="3" customFormat="1" ht="68.099999999999994" customHeight="1">
      <c r="B44" s="39" t="s">
        <v>3</v>
      </c>
      <c r="C44" s="69" t="str">
        <f>IFERROR(VLOOKUP(C42,定義!A:C,3,FALSE),"")</f>
        <v/>
      </c>
      <c r="D44" s="69" t="str">
        <f>IFERROR(VLOOKUP(D42,定義!A:C,3,FALSE),"")</f>
        <v/>
      </c>
      <c r="E44" s="69" t="str">
        <f>IFERROR(VLOOKUP(E42,定義!A:C,3,FALSE),"")</f>
        <v/>
      </c>
      <c r="F44" s="71" t="str">
        <f>IFERROR(VLOOKUP(F42,定義!A:C,3,FALSE),"")</f>
        <v/>
      </c>
      <c r="G44" s="69" t="str">
        <f>IFERROR(VLOOKUP(G42,定義!A:C,3,FALSE),"")</f>
        <v/>
      </c>
      <c r="H44" s="69" t="str">
        <f>IFERROR(VLOOKUP(H42,定義!A:C,3,FALSE),"")</f>
        <v/>
      </c>
      <c r="I44" s="69" t="str">
        <f>IFERROR(VLOOKUP(I42,定義!A:C,3,FALSE),"")</f>
        <v/>
      </c>
      <c r="J44" s="69" t="str">
        <f>IFERROR(VLOOKUP(J42,定義!A:C,3,FALSE),"")</f>
        <v/>
      </c>
      <c r="K44" s="69" t="str">
        <f>IFERROR(VLOOKUP(K42,定義!A:C,3,FALSE),"")</f>
        <v/>
      </c>
      <c r="L44" s="69" t="str">
        <f>IFERROR(VLOOKUP(L42,定義!A:C,3,FALSE),"")</f>
        <v/>
      </c>
      <c r="M44" s="69" t="str">
        <f>IFERROR(VLOOKUP(M42,定義!A:C,3,FALSE),"")</f>
        <v/>
      </c>
      <c r="N44" s="69" t="str">
        <f>IFERROR(VLOOKUP(N42,定義!A:C,3,FALSE),"")</f>
        <v/>
      </c>
      <c r="O44" s="69" t="str">
        <f>IFERROR(VLOOKUP(O42,定義!A:C,3,FALSE),"")</f>
        <v>スポーツの日</v>
      </c>
      <c r="P44" s="69" t="str">
        <f>IFERROR(VLOOKUP(P42,定義!A:C,3,FALSE),"")</f>
        <v/>
      </c>
      <c r="Q44" s="69" t="str">
        <f>IFERROR(VLOOKUP(Q42,定義!A:C,3,FALSE),"")</f>
        <v/>
      </c>
      <c r="R44" s="70" t="str">
        <f>IFERROR(VLOOKUP(R42,定義!A:C,3,FALSE),"")</f>
        <v/>
      </c>
      <c r="S44" s="69" t="str">
        <f>IFERROR(VLOOKUP(S42,定義!A:C,3,FALSE),"")</f>
        <v/>
      </c>
      <c r="T44" s="69" t="str">
        <f>IFERROR(VLOOKUP(T42,定義!A:C,3,FALSE),"")</f>
        <v/>
      </c>
      <c r="U44" s="69" t="str">
        <f>IFERROR(VLOOKUP(U42,定義!A:C,3,FALSE),"")</f>
        <v/>
      </c>
      <c r="V44" s="69" t="str">
        <f>IFERROR(VLOOKUP(V42,定義!A:C,3,FALSE),"")</f>
        <v/>
      </c>
      <c r="W44" s="69" t="str">
        <f>IFERROR(VLOOKUP(W42,定義!A:C,3,FALSE),"")</f>
        <v/>
      </c>
      <c r="X44" s="69" t="str">
        <f>IFERROR(VLOOKUP(X42,定義!A:C,3,FALSE),"")</f>
        <v/>
      </c>
      <c r="Y44" s="69" t="str">
        <f>IFERROR(VLOOKUP(Y42,定義!A:C,3,FALSE),"")</f>
        <v/>
      </c>
      <c r="Z44" s="69" t="str">
        <f>IFERROR(VLOOKUP(Z42,定義!A:C,3,FALSE),"")</f>
        <v/>
      </c>
      <c r="AA44" s="69" t="str">
        <f>IFERROR(VLOOKUP(AA42,定義!A:C,3,FALSE),"")</f>
        <v/>
      </c>
      <c r="AB44" s="69" t="str">
        <f>IFERROR(VLOOKUP(AB42,定義!A:C,3,FALSE),"")</f>
        <v/>
      </c>
      <c r="AC44" s="69" t="str">
        <f>IFERROR(VLOOKUP(AC42,定義!A:C,3,FALSE),"")</f>
        <v/>
      </c>
      <c r="AD44" s="69" t="str">
        <f>IFERROR(VLOOKUP(AD42,定義!A:C,3,FALSE),"")</f>
        <v/>
      </c>
      <c r="AE44" s="69" t="str">
        <f>IFERROR(VLOOKUP(AE42,定義!A:C,3,FALSE),"")</f>
        <v/>
      </c>
      <c r="AF44" s="69" t="str">
        <f>IFERROR(VLOOKUP(AF42,定義!A:C,3,FALSE),"")</f>
        <v/>
      </c>
      <c r="AG44" s="69" t="str">
        <f>IFERROR(VLOOKUP(AG42,定義!A:C,3,FALSE),"")</f>
        <v/>
      </c>
      <c r="AH44" s="122"/>
      <c r="AI44" s="111"/>
      <c r="AJ44" s="112"/>
      <c r="AK44" s="113"/>
      <c r="AL44" s="114"/>
      <c r="AM44" s="32"/>
      <c r="AN44" s="101"/>
      <c r="AO44" s="101"/>
      <c r="AP44" s="101"/>
      <c r="AQ44" s="101"/>
      <c r="AR44" s="101"/>
      <c r="AS44" s="101"/>
      <c r="AT44" s="101"/>
    </row>
    <row r="45" spans="2:46" s="3" customFormat="1" ht="27.95" customHeight="1">
      <c r="B45" s="40" t="str">
        <f>IF($F$2="受注者希望型","－","休日
計画")</f>
        <v>休日
計画</v>
      </c>
      <c r="C45" s="34"/>
      <c r="D45" s="34"/>
      <c r="E45" s="34"/>
      <c r="F45" s="35" t="s">
        <v>41</v>
      </c>
      <c r="G45" s="35" t="s">
        <v>41</v>
      </c>
      <c r="H45" s="35"/>
      <c r="I45" s="35"/>
      <c r="J45" s="35"/>
      <c r="K45" s="35"/>
      <c r="L45" s="34"/>
      <c r="M45" s="35" t="s">
        <v>41</v>
      </c>
      <c r="N45" s="35" t="s">
        <v>41</v>
      </c>
      <c r="O45" s="35" t="s">
        <v>41</v>
      </c>
      <c r="P45" s="35"/>
      <c r="Q45" s="35"/>
      <c r="R45" s="37"/>
      <c r="S45" s="34"/>
      <c r="T45" s="35" t="s">
        <v>41</v>
      </c>
      <c r="U45" s="35" t="s">
        <v>41</v>
      </c>
      <c r="V45" s="35"/>
      <c r="W45" s="35"/>
      <c r="X45" s="35"/>
      <c r="Y45" s="35"/>
      <c r="Z45" s="34"/>
      <c r="AA45" s="35" t="s">
        <v>41</v>
      </c>
      <c r="AB45" s="35" t="s">
        <v>41</v>
      </c>
      <c r="AC45" s="35"/>
      <c r="AD45" s="34"/>
      <c r="AE45" s="34"/>
      <c r="AF45" s="34"/>
      <c r="AG45" s="34"/>
      <c r="AH45" s="123"/>
      <c r="AI45" s="54">
        <f t="shared" ref="AI45" si="200">AS45</f>
        <v>9</v>
      </c>
      <c r="AJ45" s="46">
        <f t="shared" ref="AJ45" si="201">IFERROR(AI45/AO45,"")</f>
        <v>0.29032258064516131</v>
      </c>
      <c r="AK45" s="53">
        <f t="shared" ref="AK45" si="202">AT45</f>
        <v>46</v>
      </c>
      <c r="AL45" s="48">
        <f t="shared" ref="AL45" si="203">IFERROR(AK45/AP45,"")</f>
        <v>0.31724137931034485</v>
      </c>
      <c r="AM45" s="32"/>
      <c r="AN45" s="101">
        <f t="shared" ref="AN45" si="204">COUNT(C42:AG42)</f>
        <v>31</v>
      </c>
      <c r="AO45" s="101">
        <f t="shared" ref="AO45" si="205">AN45-AH43</f>
        <v>31</v>
      </c>
      <c r="AP45" s="101">
        <f>SUM(AO$6:AO46)</f>
        <v>145</v>
      </c>
      <c r="AQ45" s="101">
        <f t="shared" ref="AQ45" si="206">COUNTIF(C46:AG46,"○")</f>
        <v>10</v>
      </c>
      <c r="AR45" s="101">
        <f>SUM(AQ$6:AQ46)</f>
        <v>48</v>
      </c>
      <c r="AS45" s="101">
        <f t="shared" ref="AS45" si="207">COUNTIF(C45:AG45,"○")</f>
        <v>9</v>
      </c>
      <c r="AT45" s="101">
        <f>SUM(AS$6:AS46)</f>
        <v>46</v>
      </c>
    </row>
    <row r="46" spans="2:46" s="4" customFormat="1" ht="27.95" customHeight="1" thickBot="1">
      <c r="B46" s="38" t="s">
        <v>52</v>
      </c>
      <c r="C46" s="16"/>
      <c r="D46" s="16"/>
      <c r="E46" s="16"/>
      <c r="F46" s="18" t="s">
        <v>41</v>
      </c>
      <c r="G46" s="18" t="s">
        <v>41</v>
      </c>
      <c r="H46" s="18"/>
      <c r="I46" s="18"/>
      <c r="J46" s="18"/>
      <c r="K46" s="18"/>
      <c r="L46" s="16"/>
      <c r="M46" s="18" t="s">
        <v>41</v>
      </c>
      <c r="N46" s="18" t="s">
        <v>41</v>
      </c>
      <c r="O46" s="18" t="s">
        <v>41</v>
      </c>
      <c r="P46" s="18"/>
      <c r="Q46" s="18"/>
      <c r="R46" s="18"/>
      <c r="S46" s="16"/>
      <c r="T46" s="18" t="s">
        <v>41</v>
      </c>
      <c r="U46" s="18" t="s">
        <v>41</v>
      </c>
      <c r="V46" s="18"/>
      <c r="W46" s="18"/>
      <c r="X46" s="18"/>
      <c r="Y46" s="18"/>
      <c r="Z46" s="16"/>
      <c r="AA46" s="18" t="s">
        <v>41</v>
      </c>
      <c r="AB46" s="18" t="s">
        <v>41</v>
      </c>
      <c r="AC46" s="18" t="s">
        <v>41</v>
      </c>
      <c r="AD46" s="16"/>
      <c r="AE46" s="16"/>
      <c r="AF46" s="16"/>
      <c r="AG46" s="16"/>
      <c r="AH46" s="124"/>
      <c r="AI46" s="54">
        <f t="shared" ref="AI46" si="208">AQ45</f>
        <v>10</v>
      </c>
      <c r="AJ46" s="46">
        <f t="shared" ref="AJ46" si="209">IFERROR(AI46/AO45,"")</f>
        <v>0.32258064516129031</v>
      </c>
      <c r="AK46" s="53">
        <f t="shared" ref="AK46" si="210">AR45</f>
        <v>48</v>
      </c>
      <c r="AL46" s="48">
        <f t="shared" ref="AL46" si="211">IFERROR(AK46/AP45,"")</f>
        <v>0.33103448275862069</v>
      </c>
      <c r="AM46" s="32"/>
      <c r="AN46" s="101"/>
      <c r="AO46" s="101"/>
      <c r="AP46" s="101"/>
      <c r="AQ46" s="101"/>
      <c r="AR46" s="101"/>
      <c r="AS46" s="101"/>
      <c r="AT46" s="101"/>
    </row>
    <row r="47" spans="2:46" ht="14.25" customHeight="1" thickBot="1">
      <c r="AM47" s="32"/>
      <c r="AR47" s="8"/>
      <c r="AT47" s="8"/>
    </row>
    <row r="48" spans="2:46" ht="12" customHeight="1">
      <c r="B48" s="13" t="s">
        <v>0</v>
      </c>
      <c r="C48" s="93">
        <f>DATE(YEAR(C41),MONTH(C41)+1,DAY(C41))</f>
        <v>45962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120" t="s">
        <v>19</v>
      </c>
      <c r="AI48" s="98" t="s">
        <v>12</v>
      </c>
      <c r="AJ48" s="99"/>
      <c r="AK48" s="100" t="s">
        <v>11</v>
      </c>
      <c r="AL48" s="100"/>
      <c r="AM48" s="32"/>
      <c r="AN48" s="101" t="s">
        <v>17</v>
      </c>
      <c r="AO48" s="101" t="s">
        <v>20</v>
      </c>
      <c r="AP48" s="101" t="s">
        <v>21</v>
      </c>
      <c r="AQ48" s="101" t="s">
        <v>18</v>
      </c>
      <c r="AR48" s="101" t="s">
        <v>22</v>
      </c>
      <c r="AS48" s="101" t="s">
        <v>55</v>
      </c>
      <c r="AT48" s="101" t="s">
        <v>56</v>
      </c>
    </row>
    <row r="49" spans="1:46" ht="12" customHeight="1">
      <c r="B49" s="14" t="s">
        <v>1</v>
      </c>
      <c r="C49" s="15">
        <f>+C48</f>
        <v>45962</v>
      </c>
      <c r="D49" s="15">
        <f>IF(C49="","",IF(MONTH(C49+1)-MONTH(C49)=0,C49+1,""))</f>
        <v>45963</v>
      </c>
      <c r="E49" s="15">
        <f t="shared" ref="E49" si="212">IF(D49="","",IF(MONTH(D49+1)-MONTH(D49)=0,D49+1,""))</f>
        <v>45964</v>
      </c>
      <c r="F49" s="21">
        <f t="shared" ref="F49" si="213">IF(E49="","",IF(MONTH(E49+1)-MONTH(E49)=0,E49+1,""))</f>
        <v>45965</v>
      </c>
      <c r="G49" s="15">
        <f t="shared" ref="G49" si="214">IF(F49="","",IF(MONTH(F49+1)-MONTH(F49)=0,F49+1,""))</f>
        <v>45966</v>
      </c>
      <c r="H49" s="15">
        <f t="shared" ref="H49" si="215">IF(G49="","",IF(MONTH(G49+1)-MONTH(G49)=0,G49+1,""))</f>
        <v>45967</v>
      </c>
      <c r="I49" s="15">
        <f t="shared" ref="I49" si="216">IF(H49="","",IF(MONTH(H49+1)-MONTH(H49)=0,H49+1,""))</f>
        <v>45968</v>
      </c>
      <c r="J49" s="15">
        <f t="shared" ref="J49" si="217">IF(I49="","",IF(MONTH(I49+1)-MONTH(I49)=0,I49+1,""))</f>
        <v>45969</v>
      </c>
      <c r="K49" s="15">
        <f t="shared" ref="K49" si="218">IF(J49="","",IF(MONTH(J49+1)-MONTH(J49)=0,J49+1,""))</f>
        <v>45970</v>
      </c>
      <c r="L49" s="15">
        <f t="shared" ref="L49" si="219">IF(K49="","",IF(MONTH(K49+1)-MONTH(K49)=0,K49+1,""))</f>
        <v>45971</v>
      </c>
      <c r="M49" s="15">
        <f t="shared" ref="M49" si="220">IF(L49="","",IF(MONTH(L49+1)-MONTH(L49)=0,L49+1,""))</f>
        <v>45972</v>
      </c>
      <c r="N49" s="15">
        <f t="shared" ref="N49" si="221">IF(M49="","",IF(MONTH(M49+1)-MONTH(M49)=0,M49+1,""))</f>
        <v>45973</v>
      </c>
      <c r="O49" s="15">
        <f t="shared" ref="O49" si="222">IF(N49="","",IF(MONTH(N49+1)-MONTH(N49)=0,N49+1,""))</f>
        <v>45974</v>
      </c>
      <c r="P49" s="15">
        <f t="shared" ref="P49" si="223">IF(O49="","",IF(MONTH(O49+1)-MONTH(O49)=0,O49+1,""))</f>
        <v>45975</v>
      </c>
      <c r="Q49" s="15">
        <f t="shared" ref="Q49" si="224">IF(P49="","",IF(MONTH(P49+1)-MONTH(P49)=0,P49+1,""))</f>
        <v>45976</v>
      </c>
      <c r="R49" s="15">
        <f t="shared" ref="R49" si="225">IF(Q49="","",IF(MONTH(Q49+1)-MONTH(Q49)=0,Q49+1,""))</f>
        <v>45977</v>
      </c>
      <c r="S49" s="15">
        <f t="shared" ref="S49" si="226">IF(R49="","",IF(MONTH(R49+1)-MONTH(R49)=0,R49+1,""))</f>
        <v>45978</v>
      </c>
      <c r="T49" s="15">
        <f t="shared" ref="T49" si="227">IF(S49="","",IF(MONTH(S49+1)-MONTH(S49)=0,S49+1,""))</f>
        <v>45979</v>
      </c>
      <c r="U49" s="15">
        <f t="shared" ref="U49" si="228">IF(T49="","",IF(MONTH(T49+1)-MONTH(T49)=0,T49+1,""))</f>
        <v>45980</v>
      </c>
      <c r="V49" s="15">
        <f t="shared" ref="V49" si="229">IF(U49="","",IF(MONTH(U49+1)-MONTH(U49)=0,U49+1,""))</f>
        <v>45981</v>
      </c>
      <c r="W49" s="15">
        <f t="shared" ref="W49" si="230">IF(V49="","",IF(MONTH(V49+1)-MONTH(V49)=0,V49+1,""))</f>
        <v>45982</v>
      </c>
      <c r="X49" s="15">
        <f t="shared" ref="X49" si="231">IF(W49="","",IF(MONTH(W49+1)-MONTH(W49)=0,W49+1,""))</f>
        <v>45983</v>
      </c>
      <c r="Y49" s="15">
        <f t="shared" ref="Y49" si="232">IF(X49="","",IF(MONTH(X49+1)-MONTH(X49)=0,X49+1,""))</f>
        <v>45984</v>
      </c>
      <c r="Z49" s="15">
        <f t="shared" ref="Z49" si="233">IF(Y49="","",IF(MONTH(Y49+1)-MONTH(Y49)=0,Y49+1,""))</f>
        <v>45985</v>
      </c>
      <c r="AA49" s="15">
        <f t="shared" ref="AA49" si="234">IF(Z49="","",IF(MONTH(Z49+1)-MONTH(Z49)=0,Z49+1,""))</f>
        <v>45986</v>
      </c>
      <c r="AB49" s="15">
        <f t="shared" ref="AB49" si="235">IF(AA49="","",IF(MONTH(AA49+1)-MONTH(AA49)=0,AA49+1,""))</f>
        <v>45987</v>
      </c>
      <c r="AC49" s="15">
        <f t="shared" ref="AC49" si="236">IF(AB49="","",IF(MONTH(AB49+1)-MONTH(AB49)=0,AB49+1,""))</f>
        <v>45988</v>
      </c>
      <c r="AD49" s="15">
        <f t="shared" ref="AD49" si="237">IF(AC49="","",IF(MONTH(AC49+1)-MONTH(AC49)=0,AC49+1,""))</f>
        <v>45989</v>
      </c>
      <c r="AE49" s="15">
        <f t="shared" ref="AE49" si="238">IF(AD49="","",IF(MONTH(AD49+1)-MONTH(AD49)=0,AD49+1,""))</f>
        <v>45990</v>
      </c>
      <c r="AF49" s="15">
        <f t="shared" ref="AF49" si="239">IF(AE49="","",IF(MONTH(AE49+1)-MONTH(AE49)=0,AE49+1,""))</f>
        <v>45991</v>
      </c>
      <c r="AG49" s="15" t="str">
        <f t="shared" ref="AG49" si="240">IF(AF49="","",IF(MONTH(AF49+1)-MONTH(AF49)=0,AF49+1,""))</f>
        <v/>
      </c>
      <c r="AH49" s="121"/>
      <c r="AI49" s="98"/>
      <c r="AJ49" s="99"/>
      <c r="AK49" s="100"/>
      <c r="AL49" s="100"/>
      <c r="AM49" s="32"/>
      <c r="AN49" s="101"/>
      <c r="AO49" s="101"/>
      <c r="AP49" s="101"/>
      <c r="AQ49" s="101"/>
      <c r="AR49" s="101"/>
      <c r="AS49" s="101"/>
      <c r="AT49" s="101"/>
    </row>
    <row r="50" spans="1:46" ht="12" customHeight="1">
      <c r="B50" s="14" t="s">
        <v>2</v>
      </c>
      <c r="C50" s="52">
        <f>+C49</f>
        <v>45962</v>
      </c>
      <c r="D50" s="52">
        <f t="shared" ref="D50:AG50" si="241">+D49</f>
        <v>45963</v>
      </c>
      <c r="E50" s="52">
        <f t="shared" si="241"/>
        <v>45964</v>
      </c>
      <c r="F50" s="58">
        <f t="shared" si="241"/>
        <v>45965</v>
      </c>
      <c r="G50" s="52">
        <f t="shared" si="241"/>
        <v>45966</v>
      </c>
      <c r="H50" s="52">
        <f t="shared" si="241"/>
        <v>45967</v>
      </c>
      <c r="I50" s="52">
        <f t="shared" si="241"/>
        <v>45968</v>
      </c>
      <c r="J50" s="52">
        <f t="shared" si="241"/>
        <v>45969</v>
      </c>
      <c r="K50" s="52">
        <f t="shared" si="241"/>
        <v>45970</v>
      </c>
      <c r="L50" s="52">
        <f t="shared" si="241"/>
        <v>45971</v>
      </c>
      <c r="M50" s="52">
        <f t="shared" si="241"/>
        <v>45972</v>
      </c>
      <c r="N50" s="52">
        <f t="shared" si="241"/>
        <v>45973</v>
      </c>
      <c r="O50" s="52">
        <f t="shared" si="241"/>
        <v>45974</v>
      </c>
      <c r="P50" s="52">
        <f t="shared" si="241"/>
        <v>45975</v>
      </c>
      <c r="Q50" s="52">
        <f t="shared" si="241"/>
        <v>45976</v>
      </c>
      <c r="R50" s="52">
        <f t="shared" si="241"/>
        <v>45977</v>
      </c>
      <c r="S50" s="52">
        <f t="shared" si="241"/>
        <v>45978</v>
      </c>
      <c r="T50" s="52">
        <f t="shared" si="241"/>
        <v>45979</v>
      </c>
      <c r="U50" s="52">
        <f t="shared" si="241"/>
        <v>45980</v>
      </c>
      <c r="V50" s="52">
        <f t="shared" si="241"/>
        <v>45981</v>
      </c>
      <c r="W50" s="52">
        <f t="shared" si="241"/>
        <v>45982</v>
      </c>
      <c r="X50" s="52">
        <f t="shared" si="241"/>
        <v>45983</v>
      </c>
      <c r="Y50" s="52">
        <f t="shared" si="241"/>
        <v>45984</v>
      </c>
      <c r="Z50" s="52">
        <f t="shared" si="241"/>
        <v>45985</v>
      </c>
      <c r="AA50" s="52">
        <f t="shared" si="241"/>
        <v>45986</v>
      </c>
      <c r="AB50" s="52">
        <f t="shared" si="241"/>
        <v>45987</v>
      </c>
      <c r="AC50" s="52">
        <f t="shared" si="241"/>
        <v>45988</v>
      </c>
      <c r="AD50" s="52">
        <f t="shared" si="241"/>
        <v>45989</v>
      </c>
      <c r="AE50" s="52">
        <f t="shared" si="241"/>
        <v>45990</v>
      </c>
      <c r="AF50" s="52">
        <f t="shared" si="241"/>
        <v>45991</v>
      </c>
      <c r="AG50" s="52" t="str">
        <f t="shared" si="241"/>
        <v/>
      </c>
      <c r="AH50" s="122">
        <v>0</v>
      </c>
      <c r="AI50" s="111" t="s">
        <v>42</v>
      </c>
      <c r="AJ50" s="112" t="s">
        <v>13</v>
      </c>
      <c r="AK50" s="113" t="s">
        <v>42</v>
      </c>
      <c r="AL50" s="114" t="s">
        <v>14</v>
      </c>
      <c r="AM50" s="32"/>
      <c r="AN50" s="101"/>
      <c r="AO50" s="101"/>
      <c r="AP50" s="101"/>
      <c r="AQ50" s="101"/>
      <c r="AR50" s="101"/>
      <c r="AS50" s="101"/>
      <c r="AT50" s="101"/>
    </row>
    <row r="51" spans="1:46" s="3" customFormat="1" ht="68.099999999999994" customHeight="1">
      <c r="B51" s="39" t="s">
        <v>3</v>
      </c>
      <c r="C51" s="69" t="str">
        <f>IFERROR(VLOOKUP(C49,定義!A:C,3,FALSE),"")</f>
        <v/>
      </c>
      <c r="D51" s="69" t="str">
        <f>IFERROR(VLOOKUP(D49,定義!A:C,3,FALSE),"")</f>
        <v/>
      </c>
      <c r="E51" s="69" t="str">
        <f>IFERROR(VLOOKUP(E49,定義!A:C,3,FALSE),"")</f>
        <v>文化の日</v>
      </c>
      <c r="F51" s="71" t="str">
        <f>IFERROR(VLOOKUP(F49,定義!A:C,3,FALSE),"")</f>
        <v/>
      </c>
      <c r="G51" s="69" t="str">
        <f>IFERROR(VLOOKUP(G49,定義!A:C,3,FALSE),"")</f>
        <v/>
      </c>
      <c r="H51" s="69" t="str">
        <f>IFERROR(VLOOKUP(H49,定義!A:C,3,FALSE),"")</f>
        <v/>
      </c>
      <c r="I51" s="69" t="str">
        <f>IFERROR(VLOOKUP(I49,定義!A:C,3,FALSE),"")</f>
        <v/>
      </c>
      <c r="J51" s="69" t="str">
        <f>IFERROR(VLOOKUP(J49,定義!A:C,3,FALSE),"")</f>
        <v/>
      </c>
      <c r="K51" s="69" t="str">
        <f>IFERROR(VLOOKUP(K49,定義!A:C,3,FALSE),"")</f>
        <v/>
      </c>
      <c r="L51" s="69" t="str">
        <f>IFERROR(VLOOKUP(L49,定義!A:C,3,FALSE),"")</f>
        <v/>
      </c>
      <c r="M51" s="69"/>
      <c r="N51" s="69" t="str">
        <f>IFERROR(VLOOKUP(N49,定義!A:C,3,FALSE),"")</f>
        <v/>
      </c>
      <c r="O51" s="69" t="str">
        <f>IFERROR(VLOOKUP(O49,定義!A:C,3,FALSE),"")</f>
        <v/>
      </c>
      <c r="P51" s="69" t="str">
        <f>IFERROR(VLOOKUP(P49,定義!A:C,3,FALSE),"")</f>
        <v/>
      </c>
      <c r="Q51" s="69" t="str">
        <f>IFERROR(VLOOKUP(Q49,定義!A:C,3,FALSE),"")</f>
        <v/>
      </c>
      <c r="R51" s="70" t="str">
        <f>IFERROR(VLOOKUP(R49,定義!A:C,3,FALSE),"")</f>
        <v/>
      </c>
      <c r="S51" s="69" t="str">
        <f>IFERROR(VLOOKUP(S49,定義!A:C,3,FALSE),"")</f>
        <v/>
      </c>
      <c r="T51" s="69" t="str">
        <f>IFERROR(VLOOKUP(T49,定義!A:C,3,FALSE),"")</f>
        <v/>
      </c>
      <c r="U51" s="69" t="str">
        <f>IFERROR(VLOOKUP(U49,定義!A:C,3,FALSE),"")</f>
        <v/>
      </c>
      <c r="V51" s="69" t="str">
        <f>IFERROR(VLOOKUP(V49,定義!A:C,3,FALSE),"")</f>
        <v/>
      </c>
      <c r="W51" s="69" t="str">
        <f>IFERROR(VLOOKUP(W49,定義!A:C,3,FALSE),"")</f>
        <v/>
      </c>
      <c r="X51" s="69" t="str">
        <f>IFERROR(VLOOKUP(X49,定義!A:C,3,FALSE),"")</f>
        <v/>
      </c>
      <c r="Y51" s="69" t="str">
        <f>IFERROR(VLOOKUP(Y49,定義!A:C,3,FALSE),"")</f>
        <v>勤労感謝の日</v>
      </c>
      <c r="Z51" s="69" t="str">
        <f>IFERROR(VLOOKUP(Z49,定義!A:C,3,FALSE),"")</f>
        <v>振替休日</v>
      </c>
      <c r="AA51" s="69" t="str">
        <f>IFERROR(VLOOKUP(AA49,定義!A:C,3,FALSE),"")</f>
        <v/>
      </c>
      <c r="AB51" s="69" t="str">
        <f>IFERROR(VLOOKUP(AB49,定義!A:C,3,FALSE),"")</f>
        <v/>
      </c>
      <c r="AC51" s="69" t="str">
        <f>IFERROR(VLOOKUP(AC49,定義!A:C,3,FALSE),"")</f>
        <v/>
      </c>
      <c r="AD51" s="69" t="str">
        <f>IFERROR(VLOOKUP(AD49,定義!A:C,3,FALSE),"")</f>
        <v/>
      </c>
      <c r="AE51" s="69" t="str">
        <f>IFERROR(VLOOKUP(AE49,定義!A:C,3,FALSE),"")</f>
        <v/>
      </c>
      <c r="AF51" s="69" t="str">
        <f>IFERROR(VLOOKUP(AF49,定義!A:C,3,FALSE),"")</f>
        <v/>
      </c>
      <c r="AG51" s="69" t="str">
        <f>IFERROR(VLOOKUP(AG49,定義!A:C,3,FALSE),"")</f>
        <v/>
      </c>
      <c r="AH51" s="122"/>
      <c r="AI51" s="111"/>
      <c r="AJ51" s="112"/>
      <c r="AK51" s="113"/>
      <c r="AL51" s="114"/>
      <c r="AM51" s="32"/>
      <c r="AN51" s="101"/>
      <c r="AO51" s="101"/>
      <c r="AP51" s="101"/>
      <c r="AQ51" s="101"/>
      <c r="AR51" s="101"/>
      <c r="AS51" s="101"/>
      <c r="AT51" s="101"/>
    </row>
    <row r="52" spans="1:46" s="3" customFormat="1" ht="27.95" customHeight="1">
      <c r="B52" s="40" t="str">
        <f>IF($F$2="受注者希望型","－","休日
計画")</f>
        <v>休日
計画</v>
      </c>
      <c r="C52" s="34" t="s">
        <v>41</v>
      </c>
      <c r="D52" s="34" t="s">
        <v>41</v>
      </c>
      <c r="E52" s="34"/>
      <c r="F52" s="35"/>
      <c r="G52" s="34"/>
      <c r="H52" s="34"/>
      <c r="I52" s="34"/>
      <c r="J52" s="34" t="s">
        <v>41</v>
      </c>
      <c r="K52" s="34" t="s">
        <v>41</v>
      </c>
      <c r="L52" s="34"/>
      <c r="M52" s="34"/>
      <c r="N52" s="34"/>
      <c r="O52" s="34"/>
      <c r="P52" s="34"/>
      <c r="Q52" s="34"/>
      <c r="R52" s="36" t="s">
        <v>41</v>
      </c>
      <c r="S52" s="34"/>
      <c r="T52" s="34"/>
      <c r="U52" s="34"/>
      <c r="V52" s="34"/>
      <c r="W52" s="34"/>
      <c r="X52" s="34" t="s">
        <v>41</v>
      </c>
      <c r="Y52" s="34" t="s">
        <v>41</v>
      </c>
      <c r="Z52" s="34"/>
      <c r="AA52" s="34"/>
      <c r="AB52" s="34"/>
      <c r="AC52" s="34"/>
      <c r="AD52" s="34"/>
      <c r="AE52" s="34" t="s">
        <v>41</v>
      </c>
      <c r="AF52" s="34" t="s">
        <v>41</v>
      </c>
      <c r="AG52" s="34"/>
      <c r="AH52" s="123"/>
      <c r="AI52" s="54">
        <f t="shared" ref="AI52" si="242">AS52</f>
        <v>9</v>
      </c>
      <c r="AJ52" s="46">
        <f t="shared" ref="AJ52" si="243">IFERROR(AI52/AO52,"")</f>
        <v>0.3</v>
      </c>
      <c r="AK52" s="53">
        <f t="shared" ref="AK52" si="244">AT52</f>
        <v>55</v>
      </c>
      <c r="AL52" s="48">
        <f t="shared" ref="AL52" si="245">IFERROR(AK52/AP52,"")</f>
        <v>0.31428571428571428</v>
      </c>
      <c r="AM52" s="32"/>
      <c r="AN52" s="101">
        <f t="shared" ref="AN52" si="246">COUNT(C49:AG49)</f>
        <v>30</v>
      </c>
      <c r="AO52" s="101">
        <f t="shared" ref="AO52" si="247">AN52-AH50</f>
        <v>30</v>
      </c>
      <c r="AP52" s="101">
        <f>SUM(AO$6:AO53)</f>
        <v>175</v>
      </c>
      <c r="AQ52" s="101">
        <f t="shared" ref="AQ52" si="248">COUNTIF(C53:AG53,"○")</f>
        <v>9</v>
      </c>
      <c r="AR52" s="101">
        <f>SUM(AQ$6:AQ53)</f>
        <v>57</v>
      </c>
      <c r="AS52" s="101">
        <f t="shared" ref="AS52" si="249">COUNTIF(C52:AG52,"○")</f>
        <v>9</v>
      </c>
      <c r="AT52" s="101">
        <f>SUM(AS$6:AS53)</f>
        <v>55</v>
      </c>
    </row>
    <row r="53" spans="1:46" s="4" customFormat="1" ht="27.95" customHeight="1" thickBot="1">
      <c r="B53" s="38" t="s">
        <v>52</v>
      </c>
      <c r="C53" s="16" t="s">
        <v>41</v>
      </c>
      <c r="D53" s="16" t="s">
        <v>41</v>
      </c>
      <c r="E53" s="16"/>
      <c r="F53" s="16"/>
      <c r="G53" s="16"/>
      <c r="H53" s="16"/>
      <c r="I53" s="16"/>
      <c r="J53" s="16"/>
      <c r="K53" s="16" t="s">
        <v>41</v>
      </c>
      <c r="L53" s="16" t="s">
        <v>41</v>
      </c>
      <c r="M53" s="16"/>
      <c r="N53" s="16"/>
      <c r="O53" s="16"/>
      <c r="P53" s="16"/>
      <c r="Q53" s="16"/>
      <c r="R53" s="16" t="s">
        <v>41</v>
      </c>
      <c r="S53" s="16"/>
      <c r="T53" s="16"/>
      <c r="U53" s="16"/>
      <c r="V53" s="16"/>
      <c r="W53" s="16"/>
      <c r="X53" s="16"/>
      <c r="Y53" s="16" t="s">
        <v>41</v>
      </c>
      <c r="Z53" s="16"/>
      <c r="AA53" s="16"/>
      <c r="AB53" s="16"/>
      <c r="AC53" s="16"/>
      <c r="AD53" s="16" t="s">
        <v>41</v>
      </c>
      <c r="AE53" s="16" t="s">
        <v>41</v>
      </c>
      <c r="AF53" s="16" t="s">
        <v>41</v>
      </c>
      <c r="AG53" s="16"/>
      <c r="AH53" s="124"/>
      <c r="AI53" s="54">
        <f t="shared" ref="AI53" si="250">AQ52</f>
        <v>9</v>
      </c>
      <c r="AJ53" s="46">
        <f t="shared" ref="AJ53" si="251">IFERROR(AI53/AO52,"")</f>
        <v>0.3</v>
      </c>
      <c r="AK53" s="53">
        <f t="shared" ref="AK53" si="252">AR52</f>
        <v>57</v>
      </c>
      <c r="AL53" s="48">
        <f t="shared" ref="AL53" si="253">IFERROR(AK53/AP52,"")</f>
        <v>0.32571428571428573</v>
      </c>
      <c r="AM53" s="32"/>
      <c r="AN53" s="101"/>
      <c r="AO53" s="101"/>
      <c r="AP53" s="101"/>
      <c r="AQ53" s="101"/>
      <c r="AR53" s="101"/>
      <c r="AS53" s="101"/>
      <c r="AT53" s="101"/>
    </row>
    <row r="54" spans="1:46" ht="14.25" customHeight="1" thickBot="1">
      <c r="AM54" s="32"/>
      <c r="AR54" s="8"/>
      <c r="AT54" s="8"/>
    </row>
    <row r="55" spans="1:46" ht="12" customHeight="1">
      <c r="B55" s="13" t="s">
        <v>0</v>
      </c>
      <c r="C55" s="93">
        <f>DATE(YEAR(C48),MONTH(C48)+1,DAY(C48))</f>
        <v>45992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120" t="s">
        <v>19</v>
      </c>
      <c r="AI55" s="98" t="s">
        <v>12</v>
      </c>
      <c r="AJ55" s="99"/>
      <c r="AK55" s="100" t="s">
        <v>11</v>
      </c>
      <c r="AL55" s="100"/>
      <c r="AM55" s="32"/>
      <c r="AN55" s="101" t="s">
        <v>17</v>
      </c>
      <c r="AO55" s="101" t="s">
        <v>20</v>
      </c>
      <c r="AP55" s="101" t="s">
        <v>21</v>
      </c>
      <c r="AQ55" s="101" t="s">
        <v>18</v>
      </c>
      <c r="AR55" s="101" t="s">
        <v>22</v>
      </c>
      <c r="AS55" s="101" t="s">
        <v>55</v>
      </c>
      <c r="AT55" s="101" t="s">
        <v>56</v>
      </c>
    </row>
    <row r="56" spans="1:46" ht="12" customHeight="1">
      <c r="B56" s="14" t="s">
        <v>1</v>
      </c>
      <c r="C56" s="15">
        <f>+C55</f>
        <v>45992</v>
      </c>
      <c r="D56" s="15">
        <f>IF(C56="","",IF(MONTH(C56+1)-MONTH(C56)=0,C56+1,""))</f>
        <v>45993</v>
      </c>
      <c r="E56" s="15">
        <f t="shared" ref="E56" si="254">IF(D56="","",IF(MONTH(D56+1)-MONTH(D56)=0,D56+1,""))</f>
        <v>45994</v>
      </c>
      <c r="F56" s="21">
        <f t="shared" ref="F56" si="255">IF(E56="","",IF(MONTH(E56+1)-MONTH(E56)=0,E56+1,""))</f>
        <v>45995</v>
      </c>
      <c r="G56" s="15">
        <f t="shared" ref="G56" si="256">IF(F56="","",IF(MONTH(F56+1)-MONTH(F56)=0,F56+1,""))</f>
        <v>45996</v>
      </c>
      <c r="H56" s="15">
        <f t="shared" ref="H56" si="257">IF(G56="","",IF(MONTH(G56+1)-MONTH(G56)=0,G56+1,""))</f>
        <v>45997</v>
      </c>
      <c r="I56" s="15">
        <f t="shared" ref="I56" si="258">IF(H56="","",IF(MONTH(H56+1)-MONTH(H56)=0,H56+1,""))</f>
        <v>45998</v>
      </c>
      <c r="J56" s="15">
        <f t="shared" ref="J56" si="259">IF(I56="","",IF(MONTH(I56+1)-MONTH(I56)=0,I56+1,""))</f>
        <v>45999</v>
      </c>
      <c r="K56" s="15">
        <f t="shared" ref="K56" si="260">IF(J56="","",IF(MONTH(J56+1)-MONTH(J56)=0,J56+1,""))</f>
        <v>46000</v>
      </c>
      <c r="L56" s="15">
        <f t="shared" ref="L56" si="261">IF(K56="","",IF(MONTH(K56+1)-MONTH(K56)=0,K56+1,""))</f>
        <v>46001</v>
      </c>
      <c r="M56" s="15">
        <f t="shared" ref="M56" si="262">IF(L56="","",IF(MONTH(L56+1)-MONTH(L56)=0,L56+1,""))</f>
        <v>46002</v>
      </c>
      <c r="N56" s="15">
        <f t="shared" ref="N56" si="263">IF(M56="","",IF(MONTH(M56+1)-MONTH(M56)=0,M56+1,""))</f>
        <v>46003</v>
      </c>
      <c r="O56" s="15">
        <f t="shared" ref="O56" si="264">IF(N56="","",IF(MONTH(N56+1)-MONTH(N56)=0,N56+1,""))</f>
        <v>46004</v>
      </c>
      <c r="P56" s="15">
        <f t="shared" ref="P56" si="265">IF(O56="","",IF(MONTH(O56+1)-MONTH(O56)=0,O56+1,""))</f>
        <v>46005</v>
      </c>
      <c r="Q56" s="15">
        <f t="shared" ref="Q56" si="266">IF(P56="","",IF(MONTH(P56+1)-MONTH(P56)=0,P56+1,""))</f>
        <v>46006</v>
      </c>
      <c r="R56" s="15">
        <f t="shared" ref="R56" si="267">IF(Q56="","",IF(MONTH(Q56+1)-MONTH(Q56)=0,Q56+1,""))</f>
        <v>46007</v>
      </c>
      <c r="S56" s="15">
        <f t="shared" ref="S56" si="268">IF(R56="","",IF(MONTH(R56+1)-MONTH(R56)=0,R56+1,""))</f>
        <v>46008</v>
      </c>
      <c r="T56" s="15">
        <f t="shared" ref="T56" si="269">IF(S56="","",IF(MONTH(S56+1)-MONTH(S56)=0,S56+1,""))</f>
        <v>46009</v>
      </c>
      <c r="U56" s="15">
        <f t="shared" ref="U56" si="270">IF(T56="","",IF(MONTH(T56+1)-MONTH(T56)=0,T56+1,""))</f>
        <v>46010</v>
      </c>
      <c r="V56" s="15">
        <f t="shared" ref="V56" si="271">IF(U56="","",IF(MONTH(U56+1)-MONTH(U56)=0,U56+1,""))</f>
        <v>46011</v>
      </c>
      <c r="W56" s="15">
        <f t="shared" ref="W56" si="272">IF(V56="","",IF(MONTH(V56+1)-MONTH(V56)=0,V56+1,""))</f>
        <v>46012</v>
      </c>
      <c r="X56" s="15">
        <f t="shared" ref="X56" si="273">IF(W56="","",IF(MONTH(W56+1)-MONTH(W56)=0,W56+1,""))</f>
        <v>46013</v>
      </c>
      <c r="Y56" s="15">
        <f t="shared" ref="Y56" si="274">IF(X56="","",IF(MONTH(X56+1)-MONTH(X56)=0,X56+1,""))</f>
        <v>46014</v>
      </c>
      <c r="Z56" s="15">
        <f t="shared" ref="Z56" si="275">IF(Y56="","",IF(MONTH(Y56+1)-MONTH(Y56)=0,Y56+1,""))</f>
        <v>46015</v>
      </c>
      <c r="AA56" s="15">
        <f t="shared" ref="AA56" si="276">IF(Z56="","",IF(MONTH(Z56+1)-MONTH(Z56)=0,Z56+1,""))</f>
        <v>46016</v>
      </c>
      <c r="AB56" s="15">
        <f t="shared" ref="AB56" si="277">IF(AA56="","",IF(MONTH(AA56+1)-MONTH(AA56)=0,AA56+1,""))</f>
        <v>46017</v>
      </c>
      <c r="AC56" s="15">
        <f t="shared" ref="AC56" si="278">IF(AB56="","",IF(MONTH(AB56+1)-MONTH(AB56)=0,AB56+1,""))</f>
        <v>46018</v>
      </c>
      <c r="AD56" s="15">
        <f t="shared" ref="AD56" si="279">IF(AC56="","",IF(MONTH(AC56+1)-MONTH(AC56)=0,AC56+1,""))</f>
        <v>46019</v>
      </c>
      <c r="AE56" s="15">
        <f t="shared" ref="AE56" si="280">IF(AD56="","",IF(MONTH(AD56+1)-MONTH(AD56)=0,AD56+1,""))</f>
        <v>46020</v>
      </c>
      <c r="AF56" s="15">
        <f t="shared" ref="AF56" si="281">IF(AE56="","",IF(MONTH(AE56+1)-MONTH(AE56)=0,AE56+1,""))</f>
        <v>46021</v>
      </c>
      <c r="AG56" s="15">
        <f t="shared" ref="AG56" si="282">IF(AF56="","",IF(MONTH(AF56+1)-MONTH(AF56)=0,AF56+1,""))</f>
        <v>46022</v>
      </c>
      <c r="AH56" s="121"/>
      <c r="AI56" s="98"/>
      <c r="AJ56" s="99"/>
      <c r="AK56" s="100"/>
      <c r="AL56" s="100"/>
      <c r="AM56" s="32"/>
      <c r="AN56" s="101"/>
      <c r="AO56" s="101"/>
      <c r="AP56" s="101"/>
      <c r="AQ56" s="101"/>
      <c r="AR56" s="101"/>
      <c r="AS56" s="101"/>
      <c r="AT56" s="101"/>
    </row>
    <row r="57" spans="1:46" ht="12" customHeight="1">
      <c r="B57" s="14" t="s">
        <v>2</v>
      </c>
      <c r="C57" s="52">
        <f>+C56</f>
        <v>45992</v>
      </c>
      <c r="D57" s="52">
        <f t="shared" ref="D57:AG57" si="283">+D56</f>
        <v>45993</v>
      </c>
      <c r="E57" s="52">
        <f t="shared" si="283"/>
        <v>45994</v>
      </c>
      <c r="F57" s="58">
        <f t="shared" si="283"/>
        <v>45995</v>
      </c>
      <c r="G57" s="52">
        <f t="shared" si="283"/>
        <v>45996</v>
      </c>
      <c r="H57" s="52">
        <f t="shared" si="283"/>
        <v>45997</v>
      </c>
      <c r="I57" s="52">
        <f t="shared" si="283"/>
        <v>45998</v>
      </c>
      <c r="J57" s="52">
        <f t="shared" si="283"/>
        <v>45999</v>
      </c>
      <c r="K57" s="52">
        <f t="shared" si="283"/>
        <v>46000</v>
      </c>
      <c r="L57" s="52">
        <f t="shared" si="283"/>
        <v>46001</v>
      </c>
      <c r="M57" s="52">
        <f t="shared" si="283"/>
        <v>46002</v>
      </c>
      <c r="N57" s="52">
        <f t="shared" si="283"/>
        <v>46003</v>
      </c>
      <c r="O57" s="52">
        <f t="shared" si="283"/>
        <v>46004</v>
      </c>
      <c r="P57" s="52">
        <f t="shared" si="283"/>
        <v>46005</v>
      </c>
      <c r="Q57" s="52">
        <f t="shared" si="283"/>
        <v>46006</v>
      </c>
      <c r="R57" s="52">
        <f t="shared" si="283"/>
        <v>46007</v>
      </c>
      <c r="S57" s="52">
        <f t="shared" si="283"/>
        <v>46008</v>
      </c>
      <c r="T57" s="52">
        <f t="shared" si="283"/>
        <v>46009</v>
      </c>
      <c r="U57" s="52">
        <f t="shared" si="283"/>
        <v>46010</v>
      </c>
      <c r="V57" s="52">
        <f t="shared" si="283"/>
        <v>46011</v>
      </c>
      <c r="W57" s="52">
        <f t="shared" si="283"/>
        <v>46012</v>
      </c>
      <c r="X57" s="52">
        <f t="shared" si="283"/>
        <v>46013</v>
      </c>
      <c r="Y57" s="52">
        <f t="shared" si="283"/>
        <v>46014</v>
      </c>
      <c r="Z57" s="52">
        <f t="shared" si="283"/>
        <v>46015</v>
      </c>
      <c r="AA57" s="52">
        <f t="shared" si="283"/>
        <v>46016</v>
      </c>
      <c r="AB57" s="52">
        <f t="shared" si="283"/>
        <v>46017</v>
      </c>
      <c r="AC57" s="52">
        <f t="shared" si="283"/>
        <v>46018</v>
      </c>
      <c r="AD57" s="52">
        <f t="shared" si="283"/>
        <v>46019</v>
      </c>
      <c r="AE57" s="52">
        <f t="shared" si="283"/>
        <v>46020</v>
      </c>
      <c r="AF57" s="52">
        <f t="shared" si="283"/>
        <v>46021</v>
      </c>
      <c r="AG57" s="52">
        <f t="shared" si="283"/>
        <v>46022</v>
      </c>
      <c r="AH57" s="122">
        <v>3</v>
      </c>
      <c r="AI57" s="111" t="s">
        <v>42</v>
      </c>
      <c r="AJ57" s="112" t="s">
        <v>13</v>
      </c>
      <c r="AK57" s="113" t="s">
        <v>42</v>
      </c>
      <c r="AL57" s="114" t="s">
        <v>14</v>
      </c>
      <c r="AM57" s="32"/>
      <c r="AN57" s="101"/>
      <c r="AO57" s="101"/>
      <c r="AP57" s="101"/>
      <c r="AQ57" s="101"/>
      <c r="AR57" s="101"/>
      <c r="AS57" s="101"/>
      <c r="AT57" s="101"/>
    </row>
    <row r="58" spans="1:46" s="3" customFormat="1" ht="68.099999999999994" customHeight="1">
      <c r="B58" s="39" t="s">
        <v>3</v>
      </c>
      <c r="C58" s="69" t="str">
        <f>IFERROR(VLOOKUP(C56,定義!A:C,3,FALSE),"")</f>
        <v/>
      </c>
      <c r="D58" s="69" t="str">
        <f>IFERROR(VLOOKUP(D56,定義!A:C,3,FALSE),"")</f>
        <v/>
      </c>
      <c r="E58" s="69" t="str">
        <f>IFERROR(VLOOKUP(E56,定義!A:C,3,FALSE),"")</f>
        <v/>
      </c>
      <c r="F58" s="71" t="str">
        <f>IFERROR(VLOOKUP(F56,定義!A:C,3,FALSE),"")</f>
        <v/>
      </c>
      <c r="G58" s="69" t="str">
        <f>IFERROR(VLOOKUP(G56,定義!A:C,3,FALSE),"")</f>
        <v/>
      </c>
      <c r="H58" s="69" t="str">
        <f>IFERROR(VLOOKUP(H56,定義!A:C,3,FALSE),"")</f>
        <v/>
      </c>
      <c r="I58" s="69" t="str">
        <f>IFERROR(VLOOKUP(I56,定義!A:C,3,FALSE),"")</f>
        <v/>
      </c>
      <c r="J58" s="69" t="str">
        <f>IFERROR(VLOOKUP(J56,定義!A:C,3,FALSE),"")</f>
        <v/>
      </c>
      <c r="K58" s="69" t="str">
        <f>IFERROR(VLOOKUP(K56,定義!A:C,3,FALSE),"")</f>
        <v/>
      </c>
      <c r="L58" s="69" t="str">
        <f>IFERROR(VLOOKUP(L56,定義!A:C,3,FALSE),"")</f>
        <v/>
      </c>
      <c r="M58" s="69"/>
      <c r="N58" s="69"/>
      <c r="O58" s="69"/>
      <c r="P58" s="69"/>
      <c r="Q58" s="69" t="str">
        <f>IFERROR(VLOOKUP(Q56,定義!A:C,3,FALSE),"")</f>
        <v/>
      </c>
      <c r="R58" s="70" t="str">
        <f>IFERROR(VLOOKUP(R56,定義!A:C,3,FALSE),"")</f>
        <v/>
      </c>
      <c r="S58" s="69" t="str">
        <f>IFERROR(VLOOKUP(S56,定義!A:C,3,FALSE),"")</f>
        <v/>
      </c>
      <c r="T58" s="69"/>
      <c r="U58" s="69"/>
      <c r="V58" s="69"/>
      <c r="W58" s="69" t="str">
        <f>IFERROR(VLOOKUP(W56,定義!A:C,3,FALSE),"")</f>
        <v/>
      </c>
      <c r="X58" s="69" t="str">
        <f>IFERROR(VLOOKUP(X56,定義!A:C,3,FALSE),"")</f>
        <v/>
      </c>
      <c r="Y58" s="69" t="str">
        <f>IFERROR(VLOOKUP(Y56,定義!A:C,3,FALSE),"")</f>
        <v/>
      </c>
      <c r="Z58" s="69" t="str">
        <f>IFERROR(VLOOKUP(Z56,定義!A:C,3,FALSE),"")</f>
        <v/>
      </c>
      <c r="AA58" s="69" t="str">
        <f>IFERROR(VLOOKUP(AA56,定義!A:C,3,FALSE),"")</f>
        <v/>
      </c>
      <c r="AB58" s="69" t="str">
        <f>IFERROR(VLOOKUP(AB56,定義!A:C,3,FALSE),"")</f>
        <v/>
      </c>
      <c r="AC58" s="69" t="str">
        <f>IFERROR(VLOOKUP(AC56,定義!A:C,3,FALSE),"")</f>
        <v/>
      </c>
      <c r="AD58" s="69" t="str">
        <f>IFERROR(VLOOKUP(AD56,定義!A:C,3,FALSE),"")</f>
        <v/>
      </c>
      <c r="AE58" s="69" t="str">
        <f>IFERROR(VLOOKUP(AE56,定義!A:C,3,FALSE),"")</f>
        <v/>
      </c>
      <c r="AF58" s="69" t="str">
        <f>IFERROR(VLOOKUP(AF56,定義!A:C,3,FALSE),"")</f>
        <v/>
      </c>
      <c r="AG58" s="69" t="str">
        <f>IFERROR(VLOOKUP(AG56,定義!A:C,3,FALSE),"")</f>
        <v/>
      </c>
      <c r="AH58" s="122"/>
      <c r="AI58" s="111"/>
      <c r="AJ58" s="112"/>
      <c r="AK58" s="113"/>
      <c r="AL58" s="114"/>
      <c r="AM58" s="32"/>
      <c r="AN58" s="101"/>
      <c r="AO58" s="101"/>
      <c r="AP58" s="101"/>
      <c r="AQ58" s="101"/>
      <c r="AR58" s="101"/>
      <c r="AS58" s="101"/>
      <c r="AT58" s="101"/>
    </row>
    <row r="59" spans="1:46" s="3" customFormat="1" ht="27.95" customHeight="1">
      <c r="B59" s="40" t="str">
        <f>IF($F$2="受注者希望型","－","休日
計画")</f>
        <v>休日
計画</v>
      </c>
      <c r="C59" s="34"/>
      <c r="D59" s="34"/>
      <c r="E59" s="34"/>
      <c r="F59" s="35"/>
      <c r="G59" s="34"/>
      <c r="H59" s="34" t="s">
        <v>41</v>
      </c>
      <c r="I59" s="34" t="s">
        <v>41</v>
      </c>
      <c r="J59" s="34"/>
      <c r="K59" s="34"/>
      <c r="L59" s="34"/>
      <c r="M59" s="34"/>
      <c r="N59" s="34"/>
      <c r="O59" s="34" t="s">
        <v>41</v>
      </c>
      <c r="P59" s="34" t="s">
        <v>41</v>
      </c>
      <c r="Q59" s="34"/>
      <c r="R59" s="36"/>
      <c r="S59" s="34"/>
      <c r="T59" s="34"/>
      <c r="U59" s="34"/>
      <c r="V59" s="34" t="s">
        <v>41</v>
      </c>
      <c r="W59" s="34" t="s">
        <v>41</v>
      </c>
      <c r="X59" s="34"/>
      <c r="Y59" s="34"/>
      <c r="Z59" s="34"/>
      <c r="AA59" s="34"/>
      <c r="AB59" s="34"/>
      <c r="AC59" s="34" t="s">
        <v>41</v>
      </c>
      <c r="AD59" s="34" t="s">
        <v>41</v>
      </c>
      <c r="AE59" s="34"/>
      <c r="AF59" s="34"/>
      <c r="AG59" s="34"/>
      <c r="AH59" s="123"/>
      <c r="AI59" s="54">
        <f t="shared" ref="AI59" si="284">AS59</f>
        <v>8</v>
      </c>
      <c r="AJ59" s="46">
        <f t="shared" ref="AJ59" si="285">IFERROR(AI59/AO59,"")</f>
        <v>0.2857142857142857</v>
      </c>
      <c r="AK59" s="53">
        <f t="shared" ref="AK59" si="286">AT59</f>
        <v>63</v>
      </c>
      <c r="AL59" s="48">
        <f t="shared" ref="AL59" si="287">IFERROR(AK59/AP59,"")</f>
        <v>0.31034482758620691</v>
      </c>
      <c r="AM59" s="32"/>
      <c r="AN59" s="101">
        <f t="shared" ref="AN59" si="288">COUNT(C56:AG56)</f>
        <v>31</v>
      </c>
      <c r="AO59" s="101">
        <f t="shared" ref="AO59" si="289">AN59-AH57</f>
        <v>28</v>
      </c>
      <c r="AP59" s="101">
        <f>SUM(AO$6:AO60)</f>
        <v>203</v>
      </c>
      <c r="AQ59" s="101">
        <f t="shared" ref="AQ59" si="290">COUNTIF(C60:AG60,"○")</f>
        <v>9</v>
      </c>
      <c r="AR59" s="101">
        <f>SUM(AQ$6:AQ60)</f>
        <v>66</v>
      </c>
      <c r="AS59" s="101">
        <f t="shared" ref="AS59" si="291">COUNTIF(C59:AG59,"○")</f>
        <v>8</v>
      </c>
      <c r="AT59" s="101">
        <f>SUM(AS$6:AS60)</f>
        <v>63</v>
      </c>
    </row>
    <row r="60" spans="1:46" s="4" customFormat="1" ht="27.95" customHeight="1" thickBot="1">
      <c r="B60" s="38" t="s">
        <v>52</v>
      </c>
      <c r="C60" s="16"/>
      <c r="D60" s="16"/>
      <c r="E60" s="16"/>
      <c r="F60" s="16"/>
      <c r="G60" s="16"/>
      <c r="H60" s="16" t="s">
        <v>41</v>
      </c>
      <c r="I60" s="16" t="s">
        <v>41</v>
      </c>
      <c r="J60" s="16"/>
      <c r="K60" s="16"/>
      <c r="L60" s="16"/>
      <c r="M60" s="16"/>
      <c r="N60" s="16"/>
      <c r="O60" s="16"/>
      <c r="P60" s="16" t="s">
        <v>41</v>
      </c>
      <c r="Q60" s="16" t="s">
        <v>41</v>
      </c>
      <c r="R60" s="16"/>
      <c r="S60" s="16"/>
      <c r="T60" s="16"/>
      <c r="U60" s="16" t="s">
        <v>41</v>
      </c>
      <c r="V60" s="16" t="s">
        <v>41</v>
      </c>
      <c r="W60" s="16" t="s">
        <v>41</v>
      </c>
      <c r="X60" s="16"/>
      <c r="Y60" s="16"/>
      <c r="Z60" s="16"/>
      <c r="AA60" s="16"/>
      <c r="AB60" s="16"/>
      <c r="AC60" s="16" t="s">
        <v>41</v>
      </c>
      <c r="AD60" s="16" t="s">
        <v>41</v>
      </c>
      <c r="AE60" s="16"/>
      <c r="AF60" s="16"/>
      <c r="AG60" s="16"/>
      <c r="AH60" s="124"/>
      <c r="AI60" s="54">
        <f t="shared" ref="AI60" si="292">AQ59</f>
        <v>9</v>
      </c>
      <c r="AJ60" s="46">
        <f t="shared" ref="AJ60" si="293">IFERROR(AI60/AO59,"")</f>
        <v>0.32142857142857145</v>
      </c>
      <c r="AK60" s="53">
        <f t="shared" ref="AK60" si="294">AR59</f>
        <v>66</v>
      </c>
      <c r="AL60" s="48">
        <f t="shared" ref="AL60" si="295">IFERROR(AK60/AP59,"")</f>
        <v>0.3251231527093596</v>
      </c>
      <c r="AM60" s="32"/>
      <c r="AN60" s="101"/>
      <c r="AO60" s="101"/>
      <c r="AP60" s="101"/>
      <c r="AQ60" s="101"/>
      <c r="AR60" s="101"/>
      <c r="AS60" s="101"/>
      <c r="AT60" s="101"/>
    </row>
    <row r="61" spans="1:46" s="4" customFormat="1" ht="14.25" customHeight="1" thickBot="1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2"/>
      <c r="AI61" s="2"/>
      <c r="AJ61" s="2"/>
      <c r="AK61" s="2"/>
      <c r="AL61" s="2"/>
      <c r="AM61" s="32"/>
      <c r="AN61" s="8"/>
      <c r="AO61" s="8"/>
      <c r="AP61" s="8"/>
      <c r="AQ61" s="8"/>
      <c r="AR61" s="8"/>
      <c r="AS61" s="8"/>
      <c r="AT61" s="8"/>
    </row>
    <row r="62" spans="1:46" s="4" customFormat="1" ht="12" customHeight="1">
      <c r="A62" s="2"/>
      <c r="B62" s="13" t="s">
        <v>0</v>
      </c>
      <c r="C62" s="93">
        <f>DATE(YEAR(C55),MONTH(C55)+1,DAY(C55))</f>
        <v>46023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120" t="s">
        <v>19</v>
      </c>
      <c r="AI62" s="98" t="s">
        <v>12</v>
      </c>
      <c r="AJ62" s="99"/>
      <c r="AK62" s="100" t="s">
        <v>11</v>
      </c>
      <c r="AL62" s="100"/>
      <c r="AM62" s="32"/>
      <c r="AN62" s="101" t="s">
        <v>17</v>
      </c>
      <c r="AO62" s="101" t="s">
        <v>20</v>
      </c>
      <c r="AP62" s="101" t="s">
        <v>21</v>
      </c>
      <c r="AQ62" s="101" t="s">
        <v>18</v>
      </c>
      <c r="AR62" s="101" t="s">
        <v>22</v>
      </c>
      <c r="AS62" s="101" t="s">
        <v>55</v>
      </c>
      <c r="AT62" s="101" t="s">
        <v>56</v>
      </c>
    </row>
    <row r="63" spans="1:46" s="4" customFormat="1" ht="12" customHeight="1">
      <c r="A63" s="2"/>
      <c r="B63" s="14" t="s">
        <v>1</v>
      </c>
      <c r="C63" s="15">
        <f>+C62</f>
        <v>46023</v>
      </c>
      <c r="D63" s="15">
        <f>IF(C63="","",IF(MONTH(C63+1)-MONTH(C63)=0,C63+1,""))</f>
        <v>46024</v>
      </c>
      <c r="E63" s="15">
        <f t="shared" ref="E63" si="296">IF(D63="","",IF(MONTH(D63+1)-MONTH(D63)=0,D63+1,""))</f>
        <v>46025</v>
      </c>
      <c r="F63" s="21">
        <f t="shared" ref="F63" si="297">IF(E63="","",IF(MONTH(E63+1)-MONTH(E63)=0,E63+1,""))</f>
        <v>46026</v>
      </c>
      <c r="G63" s="15">
        <f t="shared" ref="G63" si="298">IF(F63="","",IF(MONTH(F63+1)-MONTH(F63)=0,F63+1,""))</f>
        <v>46027</v>
      </c>
      <c r="H63" s="15">
        <f t="shared" ref="H63" si="299">IF(G63="","",IF(MONTH(G63+1)-MONTH(G63)=0,G63+1,""))</f>
        <v>46028</v>
      </c>
      <c r="I63" s="15">
        <f t="shared" ref="I63" si="300">IF(H63="","",IF(MONTH(H63+1)-MONTH(H63)=0,H63+1,""))</f>
        <v>46029</v>
      </c>
      <c r="J63" s="15">
        <f t="shared" ref="J63" si="301">IF(I63="","",IF(MONTH(I63+1)-MONTH(I63)=0,I63+1,""))</f>
        <v>46030</v>
      </c>
      <c r="K63" s="15">
        <f t="shared" ref="K63" si="302">IF(J63="","",IF(MONTH(J63+1)-MONTH(J63)=0,J63+1,""))</f>
        <v>46031</v>
      </c>
      <c r="L63" s="15">
        <f t="shared" ref="L63" si="303">IF(K63="","",IF(MONTH(K63+1)-MONTH(K63)=0,K63+1,""))</f>
        <v>46032</v>
      </c>
      <c r="M63" s="15">
        <f t="shared" ref="M63" si="304">IF(L63="","",IF(MONTH(L63+1)-MONTH(L63)=0,L63+1,""))</f>
        <v>46033</v>
      </c>
      <c r="N63" s="15">
        <f t="shared" ref="N63" si="305">IF(M63="","",IF(MONTH(M63+1)-MONTH(M63)=0,M63+1,""))</f>
        <v>46034</v>
      </c>
      <c r="O63" s="15">
        <f t="shared" ref="O63" si="306">IF(N63="","",IF(MONTH(N63+1)-MONTH(N63)=0,N63+1,""))</f>
        <v>46035</v>
      </c>
      <c r="P63" s="15">
        <f t="shared" ref="P63" si="307">IF(O63="","",IF(MONTH(O63+1)-MONTH(O63)=0,O63+1,""))</f>
        <v>46036</v>
      </c>
      <c r="Q63" s="15">
        <f t="shared" ref="Q63" si="308">IF(P63="","",IF(MONTH(P63+1)-MONTH(P63)=0,P63+1,""))</f>
        <v>46037</v>
      </c>
      <c r="R63" s="15">
        <f t="shared" ref="R63" si="309">IF(Q63="","",IF(MONTH(Q63+1)-MONTH(Q63)=0,Q63+1,""))</f>
        <v>46038</v>
      </c>
      <c r="S63" s="15">
        <f t="shared" ref="S63" si="310">IF(R63="","",IF(MONTH(R63+1)-MONTH(R63)=0,R63+1,""))</f>
        <v>46039</v>
      </c>
      <c r="T63" s="15">
        <f t="shared" ref="T63" si="311">IF(S63="","",IF(MONTH(S63+1)-MONTH(S63)=0,S63+1,""))</f>
        <v>46040</v>
      </c>
      <c r="U63" s="15">
        <f t="shared" ref="U63" si="312">IF(T63="","",IF(MONTH(T63+1)-MONTH(T63)=0,T63+1,""))</f>
        <v>46041</v>
      </c>
      <c r="V63" s="15">
        <f t="shared" ref="V63" si="313">IF(U63="","",IF(MONTH(U63+1)-MONTH(U63)=0,U63+1,""))</f>
        <v>46042</v>
      </c>
      <c r="W63" s="15">
        <f t="shared" ref="W63" si="314">IF(V63="","",IF(MONTH(V63+1)-MONTH(V63)=0,V63+1,""))</f>
        <v>46043</v>
      </c>
      <c r="X63" s="15">
        <f t="shared" ref="X63" si="315">IF(W63="","",IF(MONTH(W63+1)-MONTH(W63)=0,W63+1,""))</f>
        <v>46044</v>
      </c>
      <c r="Y63" s="15">
        <f t="shared" ref="Y63" si="316">IF(X63="","",IF(MONTH(X63+1)-MONTH(X63)=0,X63+1,""))</f>
        <v>46045</v>
      </c>
      <c r="Z63" s="15">
        <f t="shared" ref="Z63" si="317">IF(Y63="","",IF(MONTH(Y63+1)-MONTH(Y63)=0,Y63+1,""))</f>
        <v>46046</v>
      </c>
      <c r="AA63" s="15">
        <f t="shared" ref="AA63" si="318">IF(Z63="","",IF(MONTH(Z63+1)-MONTH(Z63)=0,Z63+1,""))</f>
        <v>46047</v>
      </c>
      <c r="AB63" s="15">
        <f t="shared" ref="AB63" si="319">IF(AA63="","",IF(MONTH(AA63+1)-MONTH(AA63)=0,AA63+1,""))</f>
        <v>46048</v>
      </c>
      <c r="AC63" s="15">
        <f t="shared" ref="AC63" si="320">IF(AB63="","",IF(MONTH(AB63+1)-MONTH(AB63)=0,AB63+1,""))</f>
        <v>46049</v>
      </c>
      <c r="AD63" s="15">
        <f t="shared" ref="AD63" si="321">IF(AC63="","",IF(MONTH(AC63+1)-MONTH(AC63)=0,AC63+1,""))</f>
        <v>46050</v>
      </c>
      <c r="AE63" s="15">
        <f t="shared" ref="AE63" si="322">IF(AD63="","",IF(MONTH(AD63+1)-MONTH(AD63)=0,AD63+1,""))</f>
        <v>46051</v>
      </c>
      <c r="AF63" s="22">
        <f t="shared" ref="AF63" si="323">IF(AE63="","",IF(MONTH(AE63+1)-MONTH(AE63)=0,AE63+1,""))</f>
        <v>46052</v>
      </c>
      <c r="AG63" s="22">
        <f t="shared" ref="AG63" si="324">IF(AF63="","",IF(MONTH(AF63+1)-MONTH(AF63)=0,AF63+1,""))</f>
        <v>46053</v>
      </c>
      <c r="AH63" s="121"/>
      <c r="AI63" s="98"/>
      <c r="AJ63" s="99"/>
      <c r="AK63" s="100"/>
      <c r="AL63" s="100"/>
      <c r="AM63" s="32"/>
      <c r="AN63" s="101"/>
      <c r="AO63" s="101"/>
      <c r="AP63" s="101"/>
      <c r="AQ63" s="101"/>
      <c r="AR63" s="101"/>
      <c r="AS63" s="101"/>
      <c r="AT63" s="101"/>
    </row>
    <row r="64" spans="1:46" s="4" customFormat="1" ht="12" customHeight="1">
      <c r="A64" s="2"/>
      <c r="B64" s="14" t="s">
        <v>2</v>
      </c>
      <c r="C64" s="52">
        <f>+C63</f>
        <v>46023</v>
      </c>
      <c r="D64" s="52">
        <f t="shared" ref="D64:AG64" si="325">+D63</f>
        <v>46024</v>
      </c>
      <c r="E64" s="52">
        <f t="shared" si="325"/>
        <v>46025</v>
      </c>
      <c r="F64" s="58">
        <f t="shared" si="325"/>
        <v>46026</v>
      </c>
      <c r="G64" s="52">
        <f t="shared" si="325"/>
        <v>46027</v>
      </c>
      <c r="H64" s="52">
        <f t="shared" si="325"/>
        <v>46028</v>
      </c>
      <c r="I64" s="52">
        <f t="shared" si="325"/>
        <v>46029</v>
      </c>
      <c r="J64" s="52">
        <f t="shared" si="325"/>
        <v>46030</v>
      </c>
      <c r="K64" s="52">
        <f t="shared" si="325"/>
        <v>46031</v>
      </c>
      <c r="L64" s="52">
        <f t="shared" si="325"/>
        <v>46032</v>
      </c>
      <c r="M64" s="52">
        <f t="shared" si="325"/>
        <v>46033</v>
      </c>
      <c r="N64" s="52">
        <f t="shared" si="325"/>
        <v>46034</v>
      </c>
      <c r="O64" s="52">
        <f t="shared" si="325"/>
        <v>46035</v>
      </c>
      <c r="P64" s="52">
        <f t="shared" si="325"/>
        <v>46036</v>
      </c>
      <c r="Q64" s="52">
        <f t="shared" si="325"/>
        <v>46037</v>
      </c>
      <c r="R64" s="52">
        <f t="shared" si="325"/>
        <v>46038</v>
      </c>
      <c r="S64" s="52">
        <f t="shared" si="325"/>
        <v>46039</v>
      </c>
      <c r="T64" s="52">
        <f t="shared" si="325"/>
        <v>46040</v>
      </c>
      <c r="U64" s="52">
        <f t="shared" si="325"/>
        <v>46041</v>
      </c>
      <c r="V64" s="52">
        <f t="shared" si="325"/>
        <v>46042</v>
      </c>
      <c r="W64" s="52">
        <f t="shared" si="325"/>
        <v>46043</v>
      </c>
      <c r="X64" s="52">
        <f t="shared" si="325"/>
        <v>46044</v>
      </c>
      <c r="Y64" s="52">
        <f t="shared" si="325"/>
        <v>46045</v>
      </c>
      <c r="Z64" s="52">
        <f t="shared" si="325"/>
        <v>46046</v>
      </c>
      <c r="AA64" s="52">
        <f t="shared" si="325"/>
        <v>46047</v>
      </c>
      <c r="AB64" s="52">
        <f t="shared" si="325"/>
        <v>46048</v>
      </c>
      <c r="AC64" s="52">
        <f t="shared" si="325"/>
        <v>46049</v>
      </c>
      <c r="AD64" s="52">
        <f t="shared" si="325"/>
        <v>46050</v>
      </c>
      <c r="AE64" s="52">
        <f t="shared" si="325"/>
        <v>46051</v>
      </c>
      <c r="AF64" s="59">
        <f t="shared" si="325"/>
        <v>46052</v>
      </c>
      <c r="AG64" s="59">
        <f t="shared" si="325"/>
        <v>46053</v>
      </c>
      <c r="AH64" s="122">
        <v>12</v>
      </c>
      <c r="AI64" s="111" t="s">
        <v>42</v>
      </c>
      <c r="AJ64" s="112" t="s">
        <v>13</v>
      </c>
      <c r="AK64" s="113" t="s">
        <v>42</v>
      </c>
      <c r="AL64" s="114" t="s">
        <v>14</v>
      </c>
      <c r="AM64" s="32"/>
      <c r="AN64" s="101"/>
      <c r="AO64" s="101"/>
      <c r="AP64" s="101"/>
      <c r="AQ64" s="101"/>
      <c r="AR64" s="101"/>
      <c r="AS64" s="101"/>
      <c r="AT64" s="101"/>
    </row>
    <row r="65" spans="1:46" s="4" customFormat="1" ht="68.099999999999994" customHeight="1">
      <c r="A65" s="3"/>
      <c r="B65" s="39" t="s">
        <v>3</v>
      </c>
      <c r="C65" s="69" t="str">
        <f>IFERROR(VLOOKUP(C63,定義!A:C,3,FALSE),"")</f>
        <v>元日</v>
      </c>
      <c r="D65" s="69" t="str">
        <f>IFERROR(VLOOKUP(D63,定義!A:C,3,FALSE),"")</f>
        <v/>
      </c>
      <c r="E65" s="69" t="str">
        <f>IFERROR(VLOOKUP(E63,定義!A:C,3,FALSE),"")</f>
        <v/>
      </c>
      <c r="F65" s="71" t="str">
        <f>IFERROR(VLOOKUP(F63,定義!A:C,3,FALSE),"")</f>
        <v/>
      </c>
      <c r="G65" s="69" t="str">
        <f>IFERROR(VLOOKUP(G63,定義!A:C,3,FALSE),"")</f>
        <v/>
      </c>
      <c r="H65" s="69" t="str">
        <f>IFERROR(VLOOKUP(H63,定義!A:C,3,FALSE),"")</f>
        <v/>
      </c>
      <c r="I65" s="69" t="str">
        <f>IFERROR(VLOOKUP(I63,定義!A:C,3,FALSE),"")</f>
        <v/>
      </c>
      <c r="J65" s="69" t="str">
        <f>IFERROR(VLOOKUP(J63,定義!A:C,3,FALSE),"")</f>
        <v/>
      </c>
      <c r="K65" s="69" t="str">
        <f>IFERROR(VLOOKUP(K63,定義!A:C,3,FALSE),"")</f>
        <v/>
      </c>
      <c r="L65" s="69" t="str">
        <f>IFERROR(VLOOKUP(L63,定義!A:C,3,FALSE),"")</f>
        <v/>
      </c>
      <c r="M65" s="69" t="str">
        <f>IFERROR(VLOOKUP(M63,定義!A:C,3,FALSE),"")</f>
        <v/>
      </c>
      <c r="N65" s="69" t="str">
        <f>IFERROR(VLOOKUP(N63,定義!A:C,3,FALSE),"")</f>
        <v>成人の日</v>
      </c>
      <c r="O65" s="69" t="str">
        <f>IFERROR(VLOOKUP(O63,定義!A:C,3,FALSE),"")</f>
        <v/>
      </c>
      <c r="P65" s="69" t="str">
        <f>IFERROR(VLOOKUP(P63,定義!A:C,3,FALSE),"")</f>
        <v/>
      </c>
      <c r="Q65" s="69" t="str">
        <f>IFERROR(VLOOKUP(Q63,定義!A:C,3,FALSE),"")</f>
        <v/>
      </c>
      <c r="R65" s="70" t="str">
        <f>IFERROR(VLOOKUP(R63,定義!A:C,3,FALSE),"")</f>
        <v/>
      </c>
      <c r="S65" s="69" t="str">
        <f>IFERROR(VLOOKUP(S63,定義!A:C,3,FALSE),"")</f>
        <v/>
      </c>
      <c r="T65" s="69" t="str">
        <f>IFERROR(VLOOKUP(T63,定義!A:C,3,FALSE),"")</f>
        <v/>
      </c>
      <c r="U65" s="69" t="str">
        <f>IFERROR(VLOOKUP(U63,定義!A:C,3,FALSE),"")</f>
        <v/>
      </c>
      <c r="V65" s="69" t="str">
        <f>IFERROR(VLOOKUP(V63,定義!A:C,3,FALSE),"")</f>
        <v/>
      </c>
      <c r="W65" s="69" t="str">
        <f>IFERROR(VLOOKUP(W63,定義!A:C,3,FALSE),"")</f>
        <v/>
      </c>
      <c r="X65" s="69" t="str">
        <f>IFERROR(VLOOKUP(X63,定義!A:C,3,FALSE),"")</f>
        <v/>
      </c>
      <c r="Y65" s="69" t="str">
        <f>IFERROR(VLOOKUP(Y63,定義!A:C,3,FALSE),"")</f>
        <v/>
      </c>
      <c r="Z65" s="69" t="str">
        <f>IFERROR(VLOOKUP(Z63,定義!A:C,3,FALSE),"")</f>
        <v/>
      </c>
      <c r="AA65" s="69" t="str">
        <f>IFERROR(VLOOKUP(AA63,定義!A:C,3,FALSE),"")</f>
        <v/>
      </c>
      <c r="AB65" s="69" t="str">
        <f>IFERROR(VLOOKUP(AB63,定義!A:C,3,FALSE),"")</f>
        <v/>
      </c>
      <c r="AC65" s="69" t="str">
        <f>IFERROR(VLOOKUP(AC63,定義!A:C,3,FALSE),"")</f>
        <v/>
      </c>
      <c r="AD65" s="69" t="str">
        <f>IFERROR(VLOOKUP(AD63,定義!A:C,3,FALSE),"")</f>
        <v/>
      </c>
      <c r="AE65" s="69" t="str">
        <f>IFERROR(VLOOKUP(AE63,定義!A:C,3,FALSE),"")</f>
        <v/>
      </c>
      <c r="AF65" s="69" t="str">
        <f>IFERROR(VLOOKUP(AF63,定義!A:C,3,FALSE),"")</f>
        <v/>
      </c>
      <c r="AG65" s="69" t="str">
        <f>IFERROR(VLOOKUP(AG63,定義!A:C,3,FALSE),"")</f>
        <v/>
      </c>
      <c r="AH65" s="122"/>
      <c r="AI65" s="111"/>
      <c r="AJ65" s="112"/>
      <c r="AK65" s="113"/>
      <c r="AL65" s="114"/>
      <c r="AM65" s="32"/>
      <c r="AN65" s="101"/>
      <c r="AO65" s="101"/>
      <c r="AP65" s="101"/>
      <c r="AQ65" s="101"/>
      <c r="AR65" s="101"/>
      <c r="AS65" s="101"/>
      <c r="AT65" s="101"/>
    </row>
    <row r="66" spans="1:46" s="4" customFormat="1" ht="27.95" customHeight="1">
      <c r="A66" s="3"/>
      <c r="B66" s="40" t="str">
        <f>IF($F$2="受注者希望型","－","休日
計画")</f>
        <v>休日
計画</v>
      </c>
      <c r="C66" s="34"/>
      <c r="D66" s="34"/>
      <c r="E66" s="34"/>
      <c r="F66" s="35"/>
      <c r="G66" s="34" t="s">
        <v>41</v>
      </c>
      <c r="H66" s="34" t="s">
        <v>41</v>
      </c>
      <c r="I66" s="34"/>
      <c r="J66" s="34"/>
      <c r="K66" s="34"/>
      <c r="L66" s="34"/>
      <c r="M66" s="34" t="s">
        <v>41</v>
      </c>
      <c r="N66" s="34"/>
      <c r="O66" s="34"/>
      <c r="P66" s="34"/>
      <c r="Q66" s="34"/>
      <c r="R66" s="36"/>
      <c r="S66" s="34"/>
      <c r="T66" s="34" t="s">
        <v>41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123"/>
      <c r="AI66" s="54">
        <f t="shared" ref="AI66" si="326">AS66</f>
        <v>4</v>
      </c>
      <c r="AJ66" s="46">
        <f t="shared" ref="AJ66" si="327">IFERROR(AI66/AO66,"")</f>
        <v>0.21052631578947367</v>
      </c>
      <c r="AK66" s="53">
        <f t="shared" ref="AK66" si="328">AT66</f>
        <v>67</v>
      </c>
      <c r="AL66" s="48">
        <f t="shared" ref="AL66" si="329">IFERROR(AK66/AP66,"")</f>
        <v>0.30180180180180183</v>
      </c>
      <c r="AM66" s="32"/>
      <c r="AN66" s="101">
        <f t="shared" ref="AN66" si="330">COUNT(C63:AG63)</f>
        <v>31</v>
      </c>
      <c r="AO66" s="101">
        <f t="shared" ref="AO66" si="331">AN66-AH64</f>
        <v>19</v>
      </c>
      <c r="AP66" s="101">
        <f>SUM(AO$6:AO67)</f>
        <v>222</v>
      </c>
      <c r="AQ66" s="101">
        <f t="shared" ref="AQ66" si="332">COUNTIF(C67:AG67,"○")</f>
        <v>4</v>
      </c>
      <c r="AR66" s="101">
        <f>SUM(AQ$6:AQ67)</f>
        <v>70</v>
      </c>
      <c r="AS66" s="101">
        <f t="shared" ref="AS66" si="333">COUNTIF(C66:AG66,"○")</f>
        <v>4</v>
      </c>
      <c r="AT66" s="101">
        <f>SUM(AS$6:AS67)</f>
        <v>67</v>
      </c>
    </row>
    <row r="67" spans="1:46" s="4" customFormat="1" ht="27.95" customHeight="1" thickBot="1">
      <c r="B67" s="38" t="s">
        <v>52</v>
      </c>
      <c r="C67" s="16"/>
      <c r="D67" s="16"/>
      <c r="E67" s="16"/>
      <c r="F67" s="18"/>
      <c r="G67" s="16" t="s">
        <v>41</v>
      </c>
      <c r="H67" s="16" t="s">
        <v>41</v>
      </c>
      <c r="I67" s="16"/>
      <c r="J67" s="16"/>
      <c r="K67" s="16"/>
      <c r="L67" s="16"/>
      <c r="M67" s="16" t="s">
        <v>41</v>
      </c>
      <c r="N67" s="16"/>
      <c r="O67" s="16"/>
      <c r="P67" s="16"/>
      <c r="Q67" s="16"/>
      <c r="R67" s="16"/>
      <c r="S67" s="16"/>
      <c r="T67" s="16" t="s">
        <v>41</v>
      </c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24"/>
      <c r="AI67" s="54">
        <f t="shared" ref="AI67" si="334">AQ66</f>
        <v>4</v>
      </c>
      <c r="AJ67" s="46">
        <f t="shared" ref="AJ67" si="335">IFERROR(AI67/AO66,"")</f>
        <v>0.21052631578947367</v>
      </c>
      <c r="AK67" s="53">
        <f t="shared" ref="AK67" si="336">AR66</f>
        <v>70</v>
      </c>
      <c r="AL67" s="48">
        <f t="shared" ref="AL67" si="337">IFERROR(AK67/AP66,"")</f>
        <v>0.31531531531531531</v>
      </c>
      <c r="AM67" s="32"/>
      <c r="AN67" s="101"/>
      <c r="AO67" s="101"/>
      <c r="AP67" s="101"/>
      <c r="AQ67" s="101"/>
      <c r="AR67" s="101"/>
      <c r="AS67" s="101"/>
      <c r="AT67" s="101"/>
    </row>
    <row r="68" spans="1:46" s="4" customFormat="1" ht="14.25" customHeight="1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2"/>
      <c r="AI68" s="2"/>
      <c r="AJ68" s="2"/>
      <c r="AK68" s="2"/>
      <c r="AL68" s="2"/>
      <c r="AM68" s="32"/>
      <c r="AN68" s="8"/>
      <c r="AO68" s="8"/>
      <c r="AP68" s="8"/>
      <c r="AQ68" s="8"/>
      <c r="AR68" s="8"/>
      <c r="AS68" s="8"/>
      <c r="AT68" s="8"/>
    </row>
    <row r="69" spans="1:46" s="4" customFormat="1" ht="12" hidden="1" customHeight="1" outlineLevel="1">
      <c r="A69" s="2"/>
      <c r="B69" s="13" t="s">
        <v>0</v>
      </c>
      <c r="C69" s="93">
        <f>DATE(YEAR(C62),MONTH(C62)+1,DAY(C62))</f>
        <v>46054</v>
      </c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120" t="s">
        <v>19</v>
      </c>
      <c r="AI69" s="98" t="s">
        <v>12</v>
      </c>
      <c r="AJ69" s="99"/>
      <c r="AK69" s="100" t="s">
        <v>11</v>
      </c>
      <c r="AL69" s="100"/>
      <c r="AM69" s="32"/>
      <c r="AN69" s="101" t="s">
        <v>17</v>
      </c>
      <c r="AO69" s="101" t="s">
        <v>20</v>
      </c>
      <c r="AP69" s="101" t="s">
        <v>21</v>
      </c>
      <c r="AQ69" s="101" t="s">
        <v>18</v>
      </c>
      <c r="AR69" s="101" t="s">
        <v>22</v>
      </c>
      <c r="AS69" s="101" t="s">
        <v>55</v>
      </c>
      <c r="AT69" s="101" t="s">
        <v>56</v>
      </c>
    </row>
    <row r="70" spans="1:46" s="4" customFormat="1" ht="12" hidden="1" customHeight="1" outlineLevel="1">
      <c r="A70" s="2"/>
      <c r="B70" s="14" t="s">
        <v>1</v>
      </c>
      <c r="C70" s="15">
        <f>+C69</f>
        <v>46054</v>
      </c>
      <c r="D70" s="15">
        <f>IF(C70="","",IF(MONTH(C70+1)-MONTH(C70)=0,C70+1,""))</f>
        <v>46055</v>
      </c>
      <c r="E70" s="15">
        <f t="shared" ref="E70" si="338">IF(D70="","",IF(MONTH(D70+1)-MONTH(D70)=0,D70+1,""))</f>
        <v>46056</v>
      </c>
      <c r="F70" s="21">
        <f t="shared" ref="F70" si="339">IF(E70="","",IF(MONTH(E70+1)-MONTH(E70)=0,E70+1,""))</f>
        <v>46057</v>
      </c>
      <c r="G70" s="15">
        <f t="shared" ref="G70" si="340">IF(F70="","",IF(MONTH(F70+1)-MONTH(F70)=0,F70+1,""))</f>
        <v>46058</v>
      </c>
      <c r="H70" s="15">
        <f t="shared" ref="H70" si="341">IF(G70="","",IF(MONTH(G70+1)-MONTH(G70)=0,G70+1,""))</f>
        <v>46059</v>
      </c>
      <c r="I70" s="15">
        <f t="shared" ref="I70" si="342">IF(H70="","",IF(MONTH(H70+1)-MONTH(H70)=0,H70+1,""))</f>
        <v>46060</v>
      </c>
      <c r="J70" s="15">
        <f t="shared" ref="J70" si="343">IF(I70="","",IF(MONTH(I70+1)-MONTH(I70)=0,I70+1,""))</f>
        <v>46061</v>
      </c>
      <c r="K70" s="15">
        <f t="shared" ref="K70" si="344">IF(J70="","",IF(MONTH(J70+1)-MONTH(J70)=0,J70+1,""))</f>
        <v>46062</v>
      </c>
      <c r="L70" s="15">
        <f t="shared" ref="L70" si="345">IF(K70="","",IF(MONTH(K70+1)-MONTH(K70)=0,K70+1,""))</f>
        <v>46063</v>
      </c>
      <c r="M70" s="15">
        <f t="shared" ref="M70" si="346">IF(L70="","",IF(MONTH(L70+1)-MONTH(L70)=0,L70+1,""))</f>
        <v>46064</v>
      </c>
      <c r="N70" s="15">
        <f t="shared" ref="N70" si="347">IF(M70="","",IF(MONTH(M70+1)-MONTH(M70)=0,M70+1,""))</f>
        <v>46065</v>
      </c>
      <c r="O70" s="15">
        <f t="shared" ref="O70" si="348">IF(N70="","",IF(MONTH(N70+1)-MONTH(N70)=0,N70+1,""))</f>
        <v>46066</v>
      </c>
      <c r="P70" s="15">
        <f t="shared" ref="P70" si="349">IF(O70="","",IF(MONTH(O70+1)-MONTH(O70)=0,O70+1,""))</f>
        <v>46067</v>
      </c>
      <c r="Q70" s="15">
        <f t="shared" ref="Q70" si="350">IF(P70="","",IF(MONTH(P70+1)-MONTH(P70)=0,P70+1,""))</f>
        <v>46068</v>
      </c>
      <c r="R70" s="15">
        <f t="shared" ref="R70" si="351">IF(Q70="","",IF(MONTH(Q70+1)-MONTH(Q70)=0,Q70+1,""))</f>
        <v>46069</v>
      </c>
      <c r="S70" s="15">
        <f t="shared" ref="S70" si="352">IF(R70="","",IF(MONTH(R70+1)-MONTH(R70)=0,R70+1,""))</f>
        <v>46070</v>
      </c>
      <c r="T70" s="15">
        <f t="shared" ref="T70" si="353">IF(S70="","",IF(MONTH(S70+1)-MONTH(S70)=0,S70+1,""))</f>
        <v>46071</v>
      </c>
      <c r="U70" s="15">
        <f t="shared" ref="U70" si="354">IF(T70="","",IF(MONTH(T70+1)-MONTH(T70)=0,T70+1,""))</f>
        <v>46072</v>
      </c>
      <c r="V70" s="15">
        <f t="shared" ref="V70" si="355">IF(U70="","",IF(MONTH(U70+1)-MONTH(U70)=0,U70+1,""))</f>
        <v>46073</v>
      </c>
      <c r="W70" s="15">
        <f t="shared" ref="W70" si="356">IF(V70="","",IF(MONTH(V70+1)-MONTH(V70)=0,V70+1,""))</f>
        <v>46074</v>
      </c>
      <c r="X70" s="15">
        <f t="shared" ref="X70" si="357">IF(W70="","",IF(MONTH(W70+1)-MONTH(W70)=0,W70+1,""))</f>
        <v>46075</v>
      </c>
      <c r="Y70" s="15">
        <f t="shared" ref="Y70" si="358">IF(X70="","",IF(MONTH(X70+1)-MONTH(X70)=0,X70+1,""))</f>
        <v>46076</v>
      </c>
      <c r="Z70" s="15">
        <f t="shared" ref="Z70" si="359">IF(Y70="","",IF(MONTH(Y70+1)-MONTH(Y70)=0,Y70+1,""))</f>
        <v>46077</v>
      </c>
      <c r="AA70" s="15">
        <f t="shared" ref="AA70" si="360">IF(Z70="","",IF(MONTH(Z70+1)-MONTH(Z70)=0,Z70+1,""))</f>
        <v>46078</v>
      </c>
      <c r="AB70" s="15">
        <f t="shared" ref="AB70" si="361">IF(AA70="","",IF(MONTH(AA70+1)-MONTH(AA70)=0,AA70+1,""))</f>
        <v>46079</v>
      </c>
      <c r="AC70" s="15">
        <f t="shared" ref="AC70" si="362">IF(AB70="","",IF(MONTH(AB70+1)-MONTH(AB70)=0,AB70+1,""))</f>
        <v>46080</v>
      </c>
      <c r="AD70" s="15">
        <f t="shared" ref="AD70" si="363">IF(AC70="","",IF(MONTH(AC70+1)-MONTH(AC70)=0,AC70+1,""))</f>
        <v>46081</v>
      </c>
      <c r="AE70" s="15" t="str">
        <f t="shared" ref="AE70" si="364">IF(AD70="","",IF(MONTH(AD70+1)-MONTH(AD70)=0,AD70+1,""))</f>
        <v/>
      </c>
      <c r="AF70" s="15" t="str">
        <f t="shared" ref="AF70" si="365">IF(AE70="","",IF(MONTH(AE70+1)-MONTH(AE70)=0,AE70+1,""))</f>
        <v/>
      </c>
      <c r="AG70" s="15" t="str">
        <f t="shared" ref="AG70" si="366">IF(AF70="","",IF(MONTH(AF70+1)-MONTH(AF70)=0,AF70+1,""))</f>
        <v/>
      </c>
      <c r="AH70" s="121"/>
      <c r="AI70" s="98"/>
      <c r="AJ70" s="99"/>
      <c r="AK70" s="100"/>
      <c r="AL70" s="100"/>
      <c r="AM70" s="32"/>
      <c r="AN70" s="101"/>
      <c r="AO70" s="101"/>
      <c r="AP70" s="101"/>
      <c r="AQ70" s="101"/>
      <c r="AR70" s="101"/>
      <c r="AS70" s="101"/>
      <c r="AT70" s="101"/>
    </row>
    <row r="71" spans="1:46" s="4" customFormat="1" ht="12" hidden="1" customHeight="1" outlineLevel="1">
      <c r="A71" s="2"/>
      <c r="B71" s="14" t="s">
        <v>2</v>
      </c>
      <c r="C71" s="52">
        <f>+C70</f>
        <v>46054</v>
      </c>
      <c r="D71" s="52">
        <f t="shared" ref="D71:AG71" si="367">+D70</f>
        <v>46055</v>
      </c>
      <c r="E71" s="52">
        <f t="shared" si="367"/>
        <v>46056</v>
      </c>
      <c r="F71" s="58">
        <f t="shared" si="367"/>
        <v>46057</v>
      </c>
      <c r="G71" s="52">
        <f t="shared" si="367"/>
        <v>46058</v>
      </c>
      <c r="H71" s="52">
        <f t="shared" si="367"/>
        <v>46059</v>
      </c>
      <c r="I71" s="52">
        <f t="shared" si="367"/>
        <v>46060</v>
      </c>
      <c r="J71" s="52">
        <f t="shared" si="367"/>
        <v>46061</v>
      </c>
      <c r="K71" s="52">
        <f t="shared" si="367"/>
        <v>46062</v>
      </c>
      <c r="L71" s="52">
        <f t="shared" si="367"/>
        <v>46063</v>
      </c>
      <c r="M71" s="52">
        <f t="shared" si="367"/>
        <v>46064</v>
      </c>
      <c r="N71" s="52">
        <f t="shared" si="367"/>
        <v>46065</v>
      </c>
      <c r="O71" s="52">
        <f t="shared" si="367"/>
        <v>46066</v>
      </c>
      <c r="P71" s="52">
        <f t="shared" si="367"/>
        <v>46067</v>
      </c>
      <c r="Q71" s="52">
        <f t="shared" si="367"/>
        <v>46068</v>
      </c>
      <c r="R71" s="52">
        <f t="shared" si="367"/>
        <v>46069</v>
      </c>
      <c r="S71" s="52">
        <f t="shared" si="367"/>
        <v>46070</v>
      </c>
      <c r="T71" s="52">
        <f t="shared" si="367"/>
        <v>46071</v>
      </c>
      <c r="U71" s="52">
        <f t="shared" si="367"/>
        <v>46072</v>
      </c>
      <c r="V71" s="52">
        <f t="shared" si="367"/>
        <v>46073</v>
      </c>
      <c r="W71" s="52">
        <f t="shared" si="367"/>
        <v>46074</v>
      </c>
      <c r="X71" s="52">
        <f t="shared" si="367"/>
        <v>46075</v>
      </c>
      <c r="Y71" s="52">
        <f t="shared" si="367"/>
        <v>46076</v>
      </c>
      <c r="Z71" s="52">
        <f t="shared" si="367"/>
        <v>46077</v>
      </c>
      <c r="AA71" s="52">
        <f t="shared" si="367"/>
        <v>46078</v>
      </c>
      <c r="AB71" s="52">
        <f t="shared" si="367"/>
        <v>46079</v>
      </c>
      <c r="AC71" s="52">
        <f t="shared" si="367"/>
        <v>46080</v>
      </c>
      <c r="AD71" s="52">
        <f t="shared" si="367"/>
        <v>46081</v>
      </c>
      <c r="AE71" s="52" t="str">
        <f t="shared" si="367"/>
        <v/>
      </c>
      <c r="AF71" s="52" t="str">
        <f t="shared" si="367"/>
        <v/>
      </c>
      <c r="AG71" s="52" t="str">
        <f t="shared" si="367"/>
        <v/>
      </c>
      <c r="AH71" s="122">
        <v>0</v>
      </c>
      <c r="AI71" s="111" t="s">
        <v>42</v>
      </c>
      <c r="AJ71" s="112" t="s">
        <v>13</v>
      </c>
      <c r="AK71" s="113" t="s">
        <v>42</v>
      </c>
      <c r="AL71" s="114" t="s">
        <v>14</v>
      </c>
      <c r="AM71" s="32"/>
      <c r="AN71" s="101"/>
      <c r="AO71" s="101"/>
      <c r="AP71" s="101"/>
      <c r="AQ71" s="101"/>
      <c r="AR71" s="101"/>
      <c r="AS71" s="101"/>
      <c r="AT71" s="101"/>
    </row>
    <row r="72" spans="1:46" s="4" customFormat="1" ht="68.099999999999994" hidden="1" customHeight="1" outlineLevel="1">
      <c r="A72" s="3"/>
      <c r="B72" s="39" t="s">
        <v>3</v>
      </c>
      <c r="C72" s="69" t="str">
        <f>IFERROR(VLOOKUP(C70,定義!A:C,3,FALSE),"")</f>
        <v/>
      </c>
      <c r="D72" s="69" t="str">
        <f>IFERROR(VLOOKUP(D70,定義!A:C,3,FALSE),"")</f>
        <v/>
      </c>
      <c r="E72" s="69" t="str">
        <f>IFERROR(VLOOKUP(E70,定義!A:C,3,FALSE),"")</f>
        <v/>
      </c>
      <c r="F72" s="71" t="str">
        <f>IFERROR(VLOOKUP(F70,定義!A:C,3,FALSE),"")</f>
        <v/>
      </c>
      <c r="G72" s="69" t="str">
        <f>IFERROR(VLOOKUP(G70,定義!A:C,3,FALSE),"")</f>
        <v/>
      </c>
      <c r="H72" s="69" t="str">
        <f>IFERROR(VLOOKUP(H70,定義!A:C,3,FALSE),"")</f>
        <v/>
      </c>
      <c r="I72" s="69" t="str">
        <f>IFERROR(VLOOKUP(I70,定義!A:C,3,FALSE),"")</f>
        <v/>
      </c>
      <c r="J72" s="69" t="str">
        <f>IFERROR(VLOOKUP(J70,定義!A:C,3,FALSE),"")</f>
        <v/>
      </c>
      <c r="K72" s="69" t="str">
        <f>IFERROR(VLOOKUP(K70,定義!A:C,3,FALSE),"")</f>
        <v/>
      </c>
      <c r="L72" s="69" t="str">
        <f>IFERROR(VLOOKUP(L70,定義!A:C,3,FALSE),"")</f>
        <v/>
      </c>
      <c r="M72" s="69" t="str">
        <f>IFERROR(VLOOKUP(M70,定義!A:C,3,FALSE),"")</f>
        <v>建国記念の日</v>
      </c>
      <c r="N72" s="69" t="str">
        <f>IFERROR(VLOOKUP(N70,定義!A:C,3,FALSE),"")</f>
        <v/>
      </c>
      <c r="O72" s="69" t="str">
        <f>IFERROR(VLOOKUP(O70,定義!A:C,3,FALSE),"")</f>
        <v/>
      </c>
      <c r="P72" s="69" t="str">
        <f>IFERROR(VLOOKUP(P70,定義!A:C,3,FALSE),"")</f>
        <v/>
      </c>
      <c r="Q72" s="69" t="str">
        <f>IFERROR(VLOOKUP(Q70,定義!A:C,3,FALSE),"")</f>
        <v/>
      </c>
      <c r="R72" s="70" t="str">
        <f>IFERROR(VLOOKUP(R70,定義!A:C,3,FALSE),"")</f>
        <v/>
      </c>
      <c r="S72" s="69" t="str">
        <f>IFERROR(VLOOKUP(S70,定義!A:C,3,FALSE),"")</f>
        <v/>
      </c>
      <c r="T72" s="69" t="str">
        <f>IFERROR(VLOOKUP(T70,定義!A:C,3,FALSE),"")</f>
        <v/>
      </c>
      <c r="U72" s="69" t="str">
        <f>IFERROR(VLOOKUP(U70,定義!A:C,3,FALSE),"")</f>
        <v/>
      </c>
      <c r="V72" s="69" t="str">
        <f>IFERROR(VLOOKUP(V70,定義!A:C,3,FALSE),"")</f>
        <v/>
      </c>
      <c r="W72" s="69" t="str">
        <f>IFERROR(VLOOKUP(W70,定義!A:C,3,FALSE),"")</f>
        <v/>
      </c>
      <c r="X72" s="69" t="str">
        <f>IFERROR(VLOOKUP(X70,定義!A:C,3,FALSE),"")</f>
        <v/>
      </c>
      <c r="Y72" s="69" t="str">
        <f>IFERROR(VLOOKUP(Y70,定義!A:C,3,FALSE),"")</f>
        <v>天皇誕生日</v>
      </c>
      <c r="Z72" s="69" t="str">
        <f>IFERROR(VLOOKUP(Z70,定義!A:C,3,FALSE),"")</f>
        <v/>
      </c>
      <c r="AA72" s="69" t="str">
        <f>IFERROR(VLOOKUP(AA70,定義!A:C,3,FALSE),"")</f>
        <v/>
      </c>
      <c r="AB72" s="69" t="str">
        <f>IFERROR(VLOOKUP(AB70,定義!A:C,3,FALSE),"")</f>
        <v/>
      </c>
      <c r="AC72" s="69" t="str">
        <f>IFERROR(VLOOKUP(AC70,定義!A:C,3,FALSE),"")</f>
        <v/>
      </c>
      <c r="AD72" s="69" t="str">
        <f>IFERROR(VLOOKUP(AD70,定義!A:C,3,FALSE),"")</f>
        <v/>
      </c>
      <c r="AE72" s="69" t="str">
        <f>IFERROR(VLOOKUP(AE70,定義!A:C,3,FALSE),"")</f>
        <v/>
      </c>
      <c r="AF72" s="69" t="str">
        <f>IFERROR(VLOOKUP(AF70,定義!A:C,3,FALSE),"")</f>
        <v/>
      </c>
      <c r="AG72" s="69" t="str">
        <f>IFERROR(VLOOKUP(AG70,定義!A:C,3,FALSE),"")</f>
        <v/>
      </c>
      <c r="AH72" s="122"/>
      <c r="AI72" s="111"/>
      <c r="AJ72" s="112"/>
      <c r="AK72" s="113"/>
      <c r="AL72" s="114"/>
      <c r="AM72" s="32"/>
      <c r="AN72" s="101"/>
      <c r="AO72" s="101"/>
      <c r="AP72" s="101"/>
      <c r="AQ72" s="101"/>
      <c r="AR72" s="101"/>
      <c r="AS72" s="101"/>
      <c r="AT72" s="101"/>
    </row>
    <row r="73" spans="1:46" s="4" customFormat="1" ht="27.95" hidden="1" customHeight="1" outlineLevel="1">
      <c r="A73" s="3"/>
      <c r="B73" s="40" t="str">
        <f>IF($F$2="受注者希望型","－","休日
計画")</f>
        <v>休日
計画</v>
      </c>
      <c r="C73" s="34"/>
      <c r="D73" s="34"/>
      <c r="E73" s="34"/>
      <c r="F73" s="35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123"/>
      <c r="AI73" s="54">
        <f t="shared" ref="AI73" si="368">AS73</f>
        <v>0</v>
      </c>
      <c r="AJ73" s="46">
        <f t="shared" ref="AJ73" si="369">IFERROR(AI73/AO73,"")</f>
        <v>0</v>
      </c>
      <c r="AK73" s="53">
        <f t="shared" ref="AK73" si="370">AT73</f>
        <v>67</v>
      </c>
      <c r="AL73" s="48">
        <f t="shared" ref="AL73" si="371">IFERROR(AK73/AP73,"")</f>
        <v>0.26800000000000002</v>
      </c>
      <c r="AM73" s="32"/>
      <c r="AN73" s="101">
        <f t="shared" ref="AN73" si="372">COUNT(C70:AG70)</f>
        <v>28</v>
      </c>
      <c r="AO73" s="101">
        <f t="shared" ref="AO73" si="373">AN73-AH71</f>
        <v>28</v>
      </c>
      <c r="AP73" s="101">
        <f>SUM(AO$6:AO74)</f>
        <v>250</v>
      </c>
      <c r="AQ73" s="101">
        <f t="shared" ref="AQ73" si="374">COUNTIF(C74:AG74,"○")</f>
        <v>0</v>
      </c>
      <c r="AR73" s="101">
        <f>SUM(AQ$6:AQ74)</f>
        <v>70</v>
      </c>
      <c r="AS73" s="101">
        <f t="shared" ref="AS73" si="375">COUNTIF(C73:AG73,"○")</f>
        <v>0</v>
      </c>
      <c r="AT73" s="101">
        <f>SUM(AS$6:AS74)</f>
        <v>67</v>
      </c>
    </row>
    <row r="74" spans="1:46" s="4" customFormat="1" ht="27.95" hidden="1" customHeight="1" outlineLevel="1" thickBot="1">
      <c r="B74" s="38" t="s">
        <v>52</v>
      </c>
      <c r="C74" s="16"/>
      <c r="D74" s="16"/>
      <c r="E74" s="16"/>
      <c r="F74" s="18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24"/>
      <c r="AI74" s="54">
        <f t="shared" ref="AI74" si="376">AQ73</f>
        <v>0</v>
      </c>
      <c r="AJ74" s="46">
        <f t="shared" ref="AJ74" si="377">IFERROR(AI74/AO73,"")</f>
        <v>0</v>
      </c>
      <c r="AK74" s="53">
        <f t="shared" ref="AK74" si="378">AR73</f>
        <v>70</v>
      </c>
      <c r="AL74" s="48">
        <f t="shared" ref="AL74" si="379">IFERROR(AK74/AP73,"")</f>
        <v>0.28000000000000003</v>
      </c>
      <c r="AM74" s="32"/>
      <c r="AN74" s="101"/>
      <c r="AO74" s="101"/>
      <c r="AP74" s="101"/>
      <c r="AQ74" s="101"/>
      <c r="AR74" s="101"/>
      <c r="AS74" s="101"/>
      <c r="AT74" s="101"/>
    </row>
    <row r="75" spans="1:46" s="4" customFormat="1" ht="14.25" hidden="1" customHeight="1" outlineLevel="1" thickBot="1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2"/>
      <c r="AI75" s="2"/>
      <c r="AJ75" s="2"/>
      <c r="AK75" s="2"/>
      <c r="AL75" s="2"/>
      <c r="AM75" s="32"/>
      <c r="AN75" s="8"/>
      <c r="AO75" s="8"/>
      <c r="AP75" s="8"/>
      <c r="AQ75" s="8"/>
      <c r="AR75" s="8"/>
      <c r="AS75" s="8"/>
      <c r="AT75" s="8"/>
    </row>
    <row r="76" spans="1:46" s="4" customFormat="1" ht="12" hidden="1" customHeight="1" outlineLevel="1">
      <c r="A76" s="2"/>
      <c r="B76" s="13" t="s">
        <v>0</v>
      </c>
      <c r="C76" s="93">
        <f>DATE(YEAR(C69),MONTH(C69)+1,DAY(C69))</f>
        <v>46082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120" t="s">
        <v>19</v>
      </c>
      <c r="AI76" s="98" t="s">
        <v>12</v>
      </c>
      <c r="AJ76" s="99"/>
      <c r="AK76" s="100" t="s">
        <v>11</v>
      </c>
      <c r="AL76" s="100"/>
      <c r="AM76" s="32"/>
      <c r="AN76" s="101" t="s">
        <v>17</v>
      </c>
      <c r="AO76" s="101" t="s">
        <v>20</v>
      </c>
      <c r="AP76" s="101" t="s">
        <v>21</v>
      </c>
      <c r="AQ76" s="101" t="s">
        <v>18</v>
      </c>
      <c r="AR76" s="101" t="s">
        <v>22</v>
      </c>
      <c r="AS76" s="101" t="s">
        <v>55</v>
      </c>
      <c r="AT76" s="101" t="s">
        <v>56</v>
      </c>
    </row>
    <row r="77" spans="1:46" s="4" customFormat="1" ht="12" hidden="1" customHeight="1" outlineLevel="1">
      <c r="A77" s="2"/>
      <c r="B77" s="14" t="s">
        <v>1</v>
      </c>
      <c r="C77" s="15">
        <f>+C76</f>
        <v>46082</v>
      </c>
      <c r="D77" s="15">
        <f>IF(C77="","",IF(MONTH(C77+1)-MONTH(C77)=0,C77+1,""))</f>
        <v>46083</v>
      </c>
      <c r="E77" s="15">
        <f t="shared" ref="E77" si="380">IF(D77="","",IF(MONTH(D77+1)-MONTH(D77)=0,D77+1,""))</f>
        <v>46084</v>
      </c>
      <c r="F77" s="21">
        <f t="shared" ref="F77" si="381">IF(E77="","",IF(MONTH(E77+1)-MONTH(E77)=0,E77+1,""))</f>
        <v>46085</v>
      </c>
      <c r="G77" s="15">
        <f t="shared" ref="G77" si="382">IF(F77="","",IF(MONTH(F77+1)-MONTH(F77)=0,F77+1,""))</f>
        <v>46086</v>
      </c>
      <c r="H77" s="15">
        <f t="shared" ref="H77" si="383">IF(G77="","",IF(MONTH(G77+1)-MONTH(G77)=0,G77+1,""))</f>
        <v>46087</v>
      </c>
      <c r="I77" s="15">
        <f t="shared" ref="I77" si="384">IF(H77="","",IF(MONTH(H77+1)-MONTH(H77)=0,H77+1,""))</f>
        <v>46088</v>
      </c>
      <c r="J77" s="15">
        <f t="shared" ref="J77" si="385">IF(I77="","",IF(MONTH(I77+1)-MONTH(I77)=0,I77+1,""))</f>
        <v>46089</v>
      </c>
      <c r="K77" s="15">
        <f t="shared" ref="K77" si="386">IF(J77="","",IF(MONTH(J77+1)-MONTH(J77)=0,J77+1,""))</f>
        <v>46090</v>
      </c>
      <c r="L77" s="15">
        <f t="shared" ref="L77" si="387">IF(K77="","",IF(MONTH(K77+1)-MONTH(K77)=0,K77+1,""))</f>
        <v>46091</v>
      </c>
      <c r="M77" s="15">
        <f t="shared" ref="M77" si="388">IF(L77="","",IF(MONTH(L77+1)-MONTH(L77)=0,L77+1,""))</f>
        <v>46092</v>
      </c>
      <c r="N77" s="15">
        <f t="shared" ref="N77" si="389">IF(M77="","",IF(MONTH(M77+1)-MONTH(M77)=0,M77+1,""))</f>
        <v>46093</v>
      </c>
      <c r="O77" s="15">
        <f t="shared" ref="O77" si="390">IF(N77="","",IF(MONTH(N77+1)-MONTH(N77)=0,N77+1,""))</f>
        <v>46094</v>
      </c>
      <c r="P77" s="15">
        <f t="shared" ref="P77" si="391">IF(O77="","",IF(MONTH(O77+1)-MONTH(O77)=0,O77+1,""))</f>
        <v>46095</v>
      </c>
      <c r="Q77" s="15">
        <f t="shared" ref="Q77" si="392">IF(P77="","",IF(MONTH(P77+1)-MONTH(P77)=0,P77+1,""))</f>
        <v>46096</v>
      </c>
      <c r="R77" s="15">
        <f t="shared" ref="R77" si="393">IF(Q77="","",IF(MONTH(Q77+1)-MONTH(Q77)=0,Q77+1,""))</f>
        <v>46097</v>
      </c>
      <c r="S77" s="15">
        <f t="shared" ref="S77" si="394">IF(R77="","",IF(MONTH(R77+1)-MONTH(R77)=0,R77+1,""))</f>
        <v>46098</v>
      </c>
      <c r="T77" s="15">
        <f t="shared" ref="T77" si="395">IF(S77="","",IF(MONTH(S77+1)-MONTH(S77)=0,S77+1,""))</f>
        <v>46099</v>
      </c>
      <c r="U77" s="15">
        <f t="shared" ref="U77" si="396">IF(T77="","",IF(MONTH(T77+1)-MONTH(T77)=0,T77+1,""))</f>
        <v>46100</v>
      </c>
      <c r="V77" s="15">
        <f t="shared" ref="V77" si="397">IF(U77="","",IF(MONTH(U77+1)-MONTH(U77)=0,U77+1,""))</f>
        <v>46101</v>
      </c>
      <c r="W77" s="15">
        <f t="shared" ref="W77" si="398">IF(V77="","",IF(MONTH(V77+1)-MONTH(V77)=0,V77+1,""))</f>
        <v>46102</v>
      </c>
      <c r="X77" s="15">
        <f t="shared" ref="X77" si="399">IF(W77="","",IF(MONTH(W77+1)-MONTH(W77)=0,W77+1,""))</f>
        <v>46103</v>
      </c>
      <c r="Y77" s="15">
        <f t="shared" ref="Y77" si="400">IF(X77="","",IF(MONTH(X77+1)-MONTH(X77)=0,X77+1,""))</f>
        <v>46104</v>
      </c>
      <c r="Z77" s="15">
        <f t="shared" ref="Z77" si="401">IF(Y77="","",IF(MONTH(Y77+1)-MONTH(Y77)=0,Y77+1,""))</f>
        <v>46105</v>
      </c>
      <c r="AA77" s="15">
        <f t="shared" ref="AA77" si="402">IF(Z77="","",IF(MONTH(Z77+1)-MONTH(Z77)=0,Z77+1,""))</f>
        <v>46106</v>
      </c>
      <c r="AB77" s="15">
        <f t="shared" ref="AB77" si="403">IF(AA77="","",IF(MONTH(AA77+1)-MONTH(AA77)=0,AA77+1,""))</f>
        <v>46107</v>
      </c>
      <c r="AC77" s="15">
        <f t="shared" ref="AC77" si="404">IF(AB77="","",IF(MONTH(AB77+1)-MONTH(AB77)=0,AB77+1,""))</f>
        <v>46108</v>
      </c>
      <c r="AD77" s="15">
        <f t="shared" ref="AD77" si="405">IF(AC77="","",IF(MONTH(AC77+1)-MONTH(AC77)=0,AC77+1,""))</f>
        <v>46109</v>
      </c>
      <c r="AE77" s="15">
        <f t="shared" ref="AE77" si="406">IF(AD77="","",IF(MONTH(AD77+1)-MONTH(AD77)=0,AD77+1,""))</f>
        <v>46110</v>
      </c>
      <c r="AF77" s="15">
        <f t="shared" ref="AF77" si="407">IF(AE77="","",IF(MONTH(AE77+1)-MONTH(AE77)=0,AE77+1,""))</f>
        <v>46111</v>
      </c>
      <c r="AG77" s="15">
        <f t="shared" ref="AG77" si="408">IF(AF77="","",IF(MONTH(AF77+1)-MONTH(AF77)=0,AF77+1,""))</f>
        <v>46112</v>
      </c>
      <c r="AH77" s="121"/>
      <c r="AI77" s="98"/>
      <c r="AJ77" s="99"/>
      <c r="AK77" s="100"/>
      <c r="AL77" s="100"/>
      <c r="AM77" s="32"/>
      <c r="AN77" s="101"/>
      <c r="AO77" s="101"/>
      <c r="AP77" s="101"/>
      <c r="AQ77" s="101"/>
      <c r="AR77" s="101"/>
      <c r="AS77" s="101"/>
      <c r="AT77" s="101"/>
    </row>
    <row r="78" spans="1:46" s="4" customFormat="1" ht="12" hidden="1" customHeight="1" outlineLevel="1">
      <c r="A78" s="2"/>
      <c r="B78" s="14" t="s">
        <v>2</v>
      </c>
      <c r="C78" s="52">
        <f>+C77</f>
        <v>46082</v>
      </c>
      <c r="D78" s="52">
        <f t="shared" ref="D78:AG78" si="409">+D77</f>
        <v>46083</v>
      </c>
      <c r="E78" s="52">
        <f t="shared" si="409"/>
        <v>46084</v>
      </c>
      <c r="F78" s="58">
        <f t="shared" si="409"/>
        <v>46085</v>
      </c>
      <c r="G78" s="52">
        <f t="shared" si="409"/>
        <v>46086</v>
      </c>
      <c r="H78" s="52">
        <f t="shared" si="409"/>
        <v>46087</v>
      </c>
      <c r="I78" s="52">
        <f t="shared" si="409"/>
        <v>46088</v>
      </c>
      <c r="J78" s="52">
        <f t="shared" si="409"/>
        <v>46089</v>
      </c>
      <c r="K78" s="52">
        <f t="shared" si="409"/>
        <v>46090</v>
      </c>
      <c r="L78" s="52">
        <f t="shared" si="409"/>
        <v>46091</v>
      </c>
      <c r="M78" s="52">
        <f t="shared" si="409"/>
        <v>46092</v>
      </c>
      <c r="N78" s="52">
        <f t="shared" si="409"/>
        <v>46093</v>
      </c>
      <c r="O78" s="52">
        <f t="shared" si="409"/>
        <v>46094</v>
      </c>
      <c r="P78" s="52">
        <f t="shared" si="409"/>
        <v>46095</v>
      </c>
      <c r="Q78" s="52">
        <f t="shared" si="409"/>
        <v>46096</v>
      </c>
      <c r="R78" s="52">
        <f t="shared" si="409"/>
        <v>46097</v>
      </c>
      <c r="S78" s="52">
        <f t="shared" si="409"/>
        <v>46098</v>
      </c>
      <c r="T78" s="52">
        <f t="shared" si="409"/>
        <v>46099</v>
      </c>
      <c r="U78" s="52">
        <f t="shared" si="409"/>
        <v>46100</v>
      </c>
      <c r="V78" s="52">
        <f t="shared" si="409"/>
        <v>46101</v>
      </c>
      <c r="W78" s="52">
        <f t="shared" si="409"/>
        <v>46102</v>
      </c>
      <c r="X78" s="52">
        <f t="shared" si="409"/>
        <v>46103</v>
      </c>
      <c r="Y78" s="52">
        <f t="shared" si="409"/>
        <v>46104</v>
      </c>
      <c r="Z78" s="52">
        <f t="shared" si="409"/>
        <v>46105</v>
      </c>
      <c r="AA78" s="52">
        <f t="shared" si="409"/>
        <v>46106</v>
      </c>
      <c r="AB78" s="52">
        <f t="shared" si="409"/>
        <v>46107</v>
      </c>
      <c r="AC78" s="52">
        <f t="shared" si="409"/>
        <v>46108</v>
      </c>
      <c r="AD78" s="52">
        <f t="shared" si="409"/>
        <v>46109</v>
      </c>
      <c r="AE78" s="52">
        <f t="shared" si="409"/>
        <v>46110</v>
      </c>
      <c r="AF78" s="52">
        <f t="shared" si="409"/>
        <v>46111</v>
      </c>
      <c r="AG78" s="52">
        <f t="shared" si="409"/>
        <v>46112</v>
      </c>
      <c r="AH78" s="122">
        <v>0</v>
      </c>
      <c r="AI78" s="111" t="s">
        <v>42</v>
      </c>
      <c r="AJ78" s="112" t="s">
        <v>13</v>
      </c>
      <c r="AK78" s="113" t="s">
        <v>42</v>
      </c>
      <c r="AL78" s="114" t="s">
        <v>14</v>
      </c>
      <c r="AM78" s="32"/>
      <c r="AN78" s="101"/>
      <c r="AO78" s="101"/>
      <c r="AP78" s="101"/>
      <c r="AQ78" s="101"/>
      <c r="AR78" s="101"/>
      <c r="AS78" s="101"/>
      <c r="AT78" s="101"/>
    </row>
    <row r="79" spans="1:46" s="4" customFormat="1" ht="68.099999999999994" hidden="1" customHeight="1" outlineLevel="1">
      <c r="A79" s="3"/>
      <c r="B79" s="39" t="s">
        <v>3</v>
      </c>
      <c r="C79" s="69" t="str">
        <f>IFERROR(VLOOKUP(C77,定義!A:C,3,FALSE),"")</f>
        <v/>
      </c>
      <c r="D79" s="69" t="str">
        <f>IFERROR(VLOOKUP(D77,定義!A:C,3,FALSE),"")</f>
        <v/>
      </c>
      <c r="E79" s="69" t="str">
        <f>IFERROR(VLOOKUP(E77,定義!A:C,3,FALSE),"")</f>
        <v/>
      </c>
      <c r="F79" s="71" t="str">
        <f>IFERROR(VLOOKUP(F77,定義!A:C,3,FALSE),"")</f>
        <v/>
      </c>
      <c r="G79" s="69" t="str">
        <f>IFERROR(VLOOKUP(G77,定義!A:C,3,FALSE),"")</f>
        <v/>
      </c>
      <c r="H79" s="69" t="str">
        <f>IFERROR(VLOOKUP(H77,定義!A:C,3,FALSE),"")</f>
        <v/>
      </c>
      <c r="I79" s="69" t="str">
        <f>IFERROR(VLOOKUP(I77,定義!A:C,3,FALSE),"")</f>
        <v/>
      </c>
      <c r="J79" s="69" t="str">
        <f>IFERROR(VLOOKUP(J77,定義!A:C,3,FALSE),"")</f>
        <v/>
      </c>
      <c r="K79" s="69" t="str">
        <f>IFERROR(VLOOKUP(K77,定義!A:C,3,FALSE),"")</f>
        <v/>
      </c>
      <c r="L79" s="69" t="str">
        <f>IFERROR(VLOOKUP(L77,定義!A:C,3,FALSE),"")</f>
        <v/>
      </c>
      <c r="M79" s="69" t="str">
        <f>IFERROR(VLOOKUP(M77,定義!A:C,3,FALSE),"")</f>
        <v/>
      </c>
      <c r="N79" s="69" t="str">
        <f>IFERROR(VLOOKUP(N77,定義!A:C,3,FALSE),"")</f>
        <v/>
      </c>
      <c r="O79" s="69" t="str">
        <f>IFERROR(VLOOKUP(O77,定義!A:C,3,FALSE),"")</f>
        <v/>
      </c>
      <c r="P79" s="69" t="str">
        <f>IFERROR(VLOOKUP(P77,定義!A:C,3,FALSE),"")</f>
        <v/>
      </c>
      <c r="Q79" s="69" t="str">
        <f>IFERROR(VLOOKUP(Q77,定義!A:C,3,FALSE),"")</f>
        <v/>
      </c>
      <c r="R79" s="70" t="str">
        <f>IFERROR(VLOOKUP(R77,定義!A:C,3,FALSE),"")</f>
        <v/>
      </c>
      <c r="S79" s="69" t="str">
        <f>IFERROR(VLOOKUP(S77,定義!A:C,3,FALSE),"")</f>
        <v/>
      </c>
      <c r="T79" s="69" t="str">
        <f>IFERROR(VLOOKUP(T77,定義!A:C,3,FALSE),"")</f>
        <v/>
      </c>
      <c r="U79" s="69" t="str">
        <f>IFERROR(VLOOKUP(U77,定義!A:C,3,FALSE),"")</f>
        <v/>
      </c>
      <c r="V79" s="69" t="str">
        <f>IFERROR(VLOOKUP(V77,定義!A:C,3,FALSE),"")</f>
        <v>春分の日</v>
      </c>
      <c r="W79" s="69" t="str">
        <f>IFERROR(VLOOKUP(W77,定義!A:C,3,FALSE),"")</f>
        <v/>
      </c>
      <c r="X79" s="69" t="str">
        <f>IFERROR(VLOOKUP(X77,定義!A:C,3,FALSE),"")</f>
        <v/>
      </c>
      <c r="Y79" s="69" t="str">
        <f>IFERROR(VLOOKUP(Y77,定義!A:C,3,FALSE),"")</f>
        <v/>
      </c>
      <c r="Z79" s="69" t="str">
        <f>IFERROR(VLOOKUP(Z77,定義!A:C,3,FALSE),"")</f>
        <v/>
      </c>
      <c r="AA79" s="69" t="str">
        <f>IFERROR(VLOOKUP(AA77,定義!A:C,3,FALSE),"")</f>
        <v/>
      </c>
      <c r="AB79" s="69" t="str">
        <f>IFERROR(VLOOKUP(AB77,定義!A:C,3,FALSE),"")</f>
        <v/>
      </c>
      <c r="AC79" s="69" t="str">
        <f>IFERROR(VLOOKUP(AC77,定義!A:C,3,FALSE),"")</f>
        <v/>
      </c>
      <c r="AD79" s="69" t="str">
        <f>IFERROR(VLOOKUP(AD77,定義!A:C,3,FALSE),"")</f>
        <v/>
      </c>
      <c r="AE79" s="69" t="str">
        <f>IFERROR(VLOOKUP(AE77,定義!A:C,3,FALSE),"")</f>
        <v/>
      </c>
      <c r="AF79" s="69" t="str">
        <f>IFERROR(VLOOKUP(AF77,定義!A:C,3,FALSE),"")</f>
        <v/>
      </c>
      <c r="AG79" s="69" t="str">
        <f>IFERROR(VLOOKUP(AG77,定義!A:C,3,FALSE),"")</f>
        <v/>
      </c>
      <c r="AH79" s="122"/>
      <c r="AI79" s="111"/>
      <c r="AJ79" s="112"/>
      <c r="AK79" s="113"/>
      <c r="AL79" s="114"/>
      <c r="AM79" s="32"/>
      <c r="AN79" s="101"/>
      <c r="AO79" s="101"/>
      <c r="AP79" s="101"/>
      <c r="AQ79" s="101"/>
      <c r="AR79" s="101"/>
      <c r="AS79" s="101"/>
      <c r="AT79" s="101"/>
    </row>
    <row r="80" spans="1:46" s="4" customFormat="1" ht="27.95" hidden="1" customHeight="1" outlineLevel="1">
      <c r="A80" s="3"/>
      <c r="B80" s="40" t="str">
        <f>IF($F$2="受注者希望型","－","休日
計画")</f>
        <v>休日
計画</v>
      </c>
      <c r="C80" s="34"/>
      <c r="D80" s="34"/>
      <c r="E80" s="34"/>
      <c r="F80" s="35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123"/>
      <c r="AI80" s="54">
        <f t="shared" ref="AI80" si="410">AS80</f>
        <v>0</v>
      </c>
      <c r="AJ80" s="46">
        <f t="shared" ref="AJ80" si="411">IFERROR(AI80/AO80,"")</f>
        <v>0</v>
      </c>
      <c r="AK80" s="53">
        <f t="shared" ref="AK80" si="412">AT80</f>
        <v>67</v>
      </c>
      <c r="AL80" s="48">
        <f t="shared" ref="AL80" si="413">IFERROR(AK80/AP80,"")</f>
        <v>0.23843416370106763</v>
      </c>
      <c r="AM80" s="32"/>
      <c r="AN80" s="101">
        <f t="shared" ref="AN80" si="414">COUNT(C77:AG77)</f>
        <v>31</v>
      </c>
      <c r="AO80" s="101">
        <f t="shared" ref="AO80" si="415">AN80-AH78</f>
        <v>31</v>
      </c>
      <c r="AP80" s="101">
        <f>SUM(AO$6:AO81)</f>
        <v>281</v>
      </c>
      <c r="AQ80" s="101">
        <f t="shared" ref="AQ80" si="416">COUNTIF(C81:AG81,"○")</f>
        <v>0</v>
      </c>
      <c r="AR80" s="101">
        <f>SUM(AQ$6:AQ81)</f>
        <v>70</v>
      </c>
      <c r="AS80" s="101">
        <f t="shared" ref="AS80" si="417">COUNTIF(C80:AG80,"○")</f>
        <v>0</v>
      </c>
      <c r="AT80" s="101">
        <f>SUM(AS$6:AS81)</f>
        <v>67</v>
      </c>
    </row>
    <row r="81" spans="1:46" s="4" customFormat="1" ht="27.95" hidden="1" customHeight="1" outlineLevel="1" thickBot="1">
      <c r="B81" s="38" t="s">
        <v>52</v>
      </c>
      <c r="C81" s="16"/>
      <c r="D81" s="16"/>
      <c r="E81" s="16"/>
      <c r="F81" s="18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24"/>
      <c r="AI81" s="54">
        <f t="shared" ref="AI81" si="418">AQ80</f>
        <v>0</v>
      </c>
      <c r="AJ81" s="46">
        <f t="shared" ref="AJ81" si="419">IFERROR(AI81/AO80,"")</f>
        <v>0</v>
      </c>
      <c r="AK81" s="53">
        <f t="shared" ref="AK81" si="420">AR80</f>
        <v>70</v>
      </c>
      <c r="AL81" s="48">
        <f t="shared" ref="AL81" si="421">IFERROR(AK81/AP80,"")</f>
        <v>0.24911032028469751</v>
      </c>
      <c r="AM81" s="32"/>
      <c r="AN81" s="101"/>
      <c r="AO81" s="101"/>
      <c r="AP81" s="101"/>
      <c r="AQ81" s="101"/>
      <c r="AR81" s="101"/>
      <c r="AS81" s="101"/>
      <c r="AT81" s="101"/>
    </row>
    <row r="82" spans="1:46" s="4" customFormat="1" ht="14.25" hidden="1" customHeight="1" outlineLevel="1" thickBot="1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2"/>
      <c r="AI82" s="2"/>
      <c r="AJ82" s="2"/>
      <c r="AK82" s="2"/>
      <c r="AL82" s="2"/>
      <c r="AM82" s="32"/>
      <c r="AN82" s="8"/>
      <c r="AO82" s="8"/>
      <c r="AP82" s="8"/>
      <c r="AQ82" s="8"/>
      <c r="AR82" s="8"/>
      <c r="AS82" s="8"/>
      <c r="AT82" s="8"/>
    </row>
    <row r="83" spans="1:46" s="4" customFormat="1" ht="12" hidden="1" customHeight="1" outlineLevel="1">
      <c r="A83" s="2"/>
      <c r="B83" s="13" t="s">
        <v>0</v>
      </c>
      <c r="C83" s="93">
        <f>DATE(YEAR(C76),MONTH(C76)+1,DAY(C76))</f>
        <v>46113</v>
      </c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120" t="s">
        <v>19</v>
      </c>
      <c r="AI83" s="98" t="s">
        <v>12</v>
      </c>
      <c r="AJ83" s="99"/>
      <c r="AK83" s="100" t="s">
        <v>11</v>
      </c>
      <c r="AL83" s="100"/>
      <c r="AM83" s="32"/>
      <c r="AN83" s="101" t="s">
        <v>17</v>
      </c>
      <c r="AO83" s="101" t="s">
        <v>20</v>
      </c>
      <c r="AP83" s="101" t="s">
        <v>21</v>
      </c>
      <c r="AQ83" s="101" t="s">
        <v>18</v>
      </c>
      <c r="AR83" s="101" t="s">
        <v>22</v>
      </c>
      <c r="AS83" s="101" t="s">
        <v>55</v>
      </c>
      <c r="AT83" s="101" t="s">
        <v>56</v>
      </c>
    </row>
    <row r="84" spans="1:46" s="4" customFormat="1" ht="12" hidden="1" customHeight="1" outlineLevel="1">
      <c r="A84" s="2"/>
      <c r="B84" s="14" t="s">
        <v>1</v>
      </c>
      <c r="C84" s="15">
        <f>+C83</f>
        <v>46113</v>
      </c>
      <c r="D84" s="15">
        <f>IF(C84="","",IF(MONTH(C84+1)-MONTH(C84)=0,C84+1,""))</f>
        <v>46114</v>
      </c>
      <c r="E84" s="15">
        <f t="shared" ref="E84" si="422">IF(D84="","",IF(MONTH(D84+1)-MONTH(D84)=0,D84+1,""))</f>
        <v>46115</v>
      </c>
      <c r="F84" s="21">
        <f t="shared" ref="F84" si="423">IF(E84="","",IF(MONTH(E84+1)-MONTH(E84)=0,E84+1,""))</f>
        <v>46116</v>
      </c>
      <c r="G84" s="15">
        <f t="shared" ref="G84" si="424">IF(F84="","",IF(MONTH(F84+1)-MONTH(F84)=0,F84+1,""))</f>
        <v>46117</v>
      </c>
      <c r="H84" s="15">
        <f t="shared" ref="H84" si="425">IF(G84="","",IF(MONTH(G84+1)-MONTH(G84)=0,G84+1,""))</f>
        <v>46118</v>
      </c>
      <c r="I84" s="15">
        <f t="shared" ref="I84" si="426">IF(H84="","",IF(MONTH(H84+1)-MONTH(H84)=0,H84+1,""))</f>
        <v>46119</v>
      </c>
      <c r="J84" s="15">
        <f t="shared" ref="J84" si="427">IF(I84="","",IF(MONTH(I84+1)-MONTH(I84)=0,I84+1,""))</f>
        <v>46120</v>
      </c>
      <c r="K84" s="15">
        <f t="shared" ref="K84" si="428">IF(J84="","",IF(MONTH(J84+1)-MONTH(J84)=0,J84+1,""))</f>
        <v>46121</v>
      </c>
      <c r="L84" s="15">
        <f t="shared" ref="L84" si="429">IF(K84="","",IF(MONTH(K84+1)-MONTH(K84)=0,K84+1,""))</f>
        <v>46122</v>
      </c>
      <c r="M84" s="15">
        <f t="shared" ref="M84" si="430">IF(L84="","",IF(MONTH(L84+1)-MONTH(L84)=0,L84+1,""))</f>
        <v>46123</v>
      </c>
      <c r="N84" s="15">
        <f t="shared" ref="N84" si="431">IF(M84="","",IF(MONTH(M84+1)-MONTH(M84)=0,M84+1,""))</f>
        <v>46124</v>
      </c>
      <c r="O84" s="15">
        <f t="shared" ref="O84" si="432">IF(N84="","",IF(MONTH(N84+1)-MONTH(N84)=0,N84+1,""))</f>
        <v>46125</v>
      </c>
      <c r="P84" s="15">
        <f t="shared" ref="P84" si="433">IF(O84="","",IF(MONTH(O84+1)-MONTH(O84)=0,O84+1,""))</f>
        <v>46126</v>
      </c>
      <c r="Q84" s="15">
        <f t="shared" ref="Q84" si="434">IF(P84="","",IF(MONTH(P84+1)-MONTH(P84)=0,P84+1,""))</f>
        <v>46127</v>
      </c>
      <c r="R84" s="15">
        <f t="shared" ref="R84" si="435">IF(Q84="","",IF(MONTH(Q84+1)-MONTH(Q84)=0,Q84+1,""))</f>
        <v>46128</v>
      </c>
      <c r="S84" s="15">
        <f t="shared" ref="S84" si="436">IF(R84="","",IF(MONTH(R84+1)-MONTH(R84)=0,R84+1,""))</f>
        <v>46129</v>
      </c>
      <c r="T84" s="15">
        <f t="shared" ref="T84" si="437">IF(S84="","",IF(MONTH(S84+1)-MONTH(S84)=0,S84+1,""))</f>
        <v>46130</v>
      </c>
      <c r="U84" s="15">
        <f t="shared" ref="U84" si="438">IF(T84="","",IF(MONTH(T84+1)-MONTH(T84)=0,T84+1,""))</f>
        <v>46131</v>
      </c>
      <c r="V84" s="15">
        <f t="shared" ref="V84" si="439">IF(U84="","",IF(MONTH(U84+1)-MONTH(U84)=0,U84+1,""))</f>
        <v>46132</v>
      </c>
      <c r="W84" s="15">
        <f t="shared" ref="W84" si="440">IF(V84="","",IF(MONTH(V84+1)-MONTH(V84)=0,V84+1,""))</f>
        <v>46133</v>
      </c>
      <c r="X84" s="15">
        <f t="shared" ref="X84" si="441">IF(W84="","",IF(MONTH(W84+1)-MONTH(W84)=0,W84+1,""))</f>
        <v>46134</v>
      </c>
      <c r="Y84" s="15">
        <f t="shared" ref="Y84" si="442">IF(X84="","",IF(MONTH(X84+1)-MONTH(X84)=0,X84+1,""))</f>
        <v>46135</v>
      </c>
      <c r="Z84" s="15">
        <f t="shared" ref="Z84" si="443">IF(Y84="","",IF(MONTH(Y84+1)-MONTH(Y84)=0,Y84+1,""))</f>
        <v>46136</v>
      </c>
      <c r="AA84" s="15">
        <f t="shared" ref="AA84" si="444">IF(Z84="","",IF(MONTH(Z84+1)-MONTH(Z84)=0,Z84+1,""))</f>
        <v>46137</v>
      </c>
      <c r="AB84" s="15">
        <f t="shared" ref="AB84" si="445">IF(AA84="","",IF(MONTH(AA84+1)-MONTH(AA84)=0,AA84+1,""))</f>
        <v>46138</v>
      </c>
      <c r="AC84" s="15">
        <f t="shared" ref="AC84" si="446">IF(AB84="","",IF(MONTH(AB84+1)-MONTH(AB84)=0,AB84+1,""))</f>
        <v>46139</v>
      </c>
      <c r="AD84" s="15">
        <f t="shared" ref="AD84" si="447">IF(AC84="","",IF(MONTH(AC84+1)-MONTH(AC84)=0,AC84+1,""))</f>
        <v>46140</v>
      </c>
      <c r="AE84" s="15">
        <f t="shared" ref="AE84" si="448">IF(AD84="","",IF(MONTH(AD84+1)-MONTH(AD84)=0,AD84+1,""))</f>
        <v>46141</v>
      </c>
      <c r="AF84" s="15">
        <f t="shared" ref="AF84" si="449">IF(AE84="","",IF(MONTH(AE84+1)-MONTH(AE84)=0,AE84+1,""))</f>
        <v>46142</v>
      </c>
      <c r="AG84" s="15" t="str">
        <f t="shared" ref="AG84" si="450">IF(AF84="","",IF(MONTH(AF84+1)-MONTH(AF84)=0,AF84+1,""))</f>
        <v/>
      </c>
      <c r="AH84" s="121"/>
      <c r="AI84" s="98"/>
      <c r="AJ84" s="99"/>
      <c r="AK84" s="100"/>
      <c r="AL84" s="100"/>
      <c r="AM84" s="32"/>
      <c r="AN84" s="101"/>
      <c r="AO84" s="101"/>
      <c r="AP84" s="101"/>
      <c r="AQ84" s="101"/>
      <c r="AR84" s="101"/>
      <c r="AS84" s="101"/>
      <c r="AT84" s="101"/>
    </row>
    <row r="85" spans="1:46" s="4" customFormat="1" ht="12" hidden="1" customHeight="1" outlineLevel="1">
      <c r="A85" s="2"/>
      <c r="B85" s="14" t="s">
        <v>2</v>
      </c>
      <c r="C85" s="52">
        <f>+C84</f>
        <v>46113</v>
      </c>
      <c r="D85" s="52">
        <f t="shared" ref="D85:AG85" si="451">+D84</f>
        <v>46114</v>
      </c>
      <c r="E85" s="52">
        <f t="shared" si="451"/>
        <v>46115</v>
      </c>
      <c r="F85" s="58">
        <f t="shared" si="451"/>
        <v>46116</v>
      </c>
      <c r="G85" s="52">
        <f t="shared" si="451"/>
        <v>46117</v>
      </c>
      <c r="H85" s="52">
        <f t="shared" si="451"/>
        <v>46118</v>
      </c>
      <c r="I85" s="52">
        <f t="shared" si="451"/>
        <v>46119</v>
      </c>
      <c r="J85" s="52">
        <f t="shared" si="451"/>
        <v>46120</v>
      </c>
      <c r="K85" s="52">
        <f t="shared" si="451"/>
        <v>46121</v>
      </c>
      <c r="L85" s="52">
        <f t="shared" si="451"/>
        <v>46122</v>
      </c>
      <c r="M85" s="52">
        <f t="shared" si="451"/>
        <v>46123</v>
      </c>
      <c r="N85" s="52">
        <f t="shared" si="451"/>
        <v>46124</v>
      </c>
      <c r="O85" s="52">
        <f t="shared" si="451"/>
        <v>46125</v>
      </c>
      <c r="P85" s="52">
        <f t="shared" si="451"/>
        <v>46126</v>
      </c>
      <c r="Q85" s="52">
        <f t="shared" si="451"/>
        <v>46127</v>
      </c>
      <c r="R85" s="52">
        <f t="shared" si="451"/>
        <v>46128</v>
      </c>
      <c r="S85" s="52">
        <f t="shared" si="451"/>
        <v>46129</v>
      </c>
      <c r="T85" s="52">
        <f t="shared" si="451"/>
        <v>46130</v>
      </c>
      <c r="U85" s="52">
        <f t="shared" si="451"/>
        <v>46131</v>
      </c>
      <c r="V85" s="52">
        <f t="shared" si="451"/>
        <v>46132</v>
      </c>
      <c r="W85" s="52">
        <f t="shared" si="451"/>
        <v>46133</v>
      </c>
      <c r="X85" s="52">
        <f t="shared" si="451"/>
        <v>46134</v>
      </c>
      <c r="Y85" s="52">
        <f t="shared" si="451"/>
        <v>46135</v>
      </c>
      <c r="Z85" s="52">
        <f t="shared" si="451"/>
        <v>46136</v>
      </c>
      <c r="AA85" s="52">
        <f t="shared" si="451"/>
        <v>46137</v>
      </c>
      <c r="AB85" s="52">
        <f t="shared" si="451"/>
        <v>46138</v>
      </c>
      <c r="AC85" s="52">
        <f t="shared" si="451"/>
        <v>46139</v>
      </c>
      <c r="AD85" s="52">
        <f t="shared" si="451"/>
        <v>46140</v>
      </c>
      <c r="AE85" s="52">
        <f t="shared" si="451"/>
        <v>46141</v>
      </c>
      <c r="AF85" s="52">
        <f t="shared" si="451"/>
        <v>46142</v>
      </c>
      <c r="AG85" s="52" t="str">
        <f t="shared" si="451"/>
        <v/>
      </c>
      <c r="AH85" s="122">
        <v>0</v>
      </c>
      <c r="AI85" s="111" t="s">
        <v>42</v>
      </c>
      <c r="AJ85" s="112" t="s">
        <v>13</v>
      </c>
      <c r="AK85" s="113" t="s">
        <v>42</v>
      </c>
      <c r="AL85" s="114" t="s">
        <v>14</v>
      </c>
      <c r="AM85" s="32"/>
      <c r="AN85" s="101"/>
      <c r="AO85" s="101"/>
      <c r="AP85" s="101"/>
      <c r="AQ85" s="101"/>
      <c r="AR85" s="101"/>
      <c r="AS85" s="101"/>
      <c r="AT85" s="101"/>
    </row>
    <row r="86" spans="1:46" s="4" customFormat="1" ht="68.099999999999994" hidden="1" customHeight="1" outlineLevel="1">
      <c r="A86" s="3"/>
      <c r="B86" s="39" t="s">
        <v>3</v>
      </c>
      <c r="C86" s="69" t="str">
        <f>IFERROR(VLOOKUP(C84,定義!A:C,3,FALSE),"")</f>
        <v/>
      </c>
      <c r="D86" s="69" t="str">
        <f>IFERROR(VLOOKUP(D84,定義!A:C,3,FALSE),"")</f>
        <v/>
      </c>
      <c r="E86" s="69" t="str">
        <f>IFERROR(VLOOKUP(E84,定義!A:C,3,FALSE),"")</f>
        <v/>
      </c>
      <c r="F86" s="71" t="str">
        <f>IFERROR(VLOOKUP(F84,定義!A:C,3,FALSE),"")</f>
        <v/>
      </c>
      <c r="G86" s="69" t="str">
        <f>IFERROR(VLOOKUP(G84,定義!A:C,3,FALSE),"")</f>
        <v/>
      </c>
      <c r="H86" s="69" t="str">
        <f>IFERROR(VLOOKUP(H84,定義!A:C,3,FALSE),"")</f>
        <v/>
      </c>
      <c r="I86" s="69" t="str">
        <f>IFERROR(VLOOKUP(I84,定義!A:C,3,FALSE),"")</f>
        <v/>
      </c>
      <c r="J86" s="69" t="str">
        <f>IFERROR(VLOOKUP(J84,定義!A:C,3,FALSE),"")</f>
        <v/>
      </c>
      <c r="K86" s="69" t="str">
        <f>IFERROR(VLOOKUP(K84,定義!A:C,3,FALSE),"")</f>
        <v/>
      </c>
      <c r="L86" s="69" t="str">
        <f>IFERROR(VLOOKUP(L84,定義!A:C,3,FALSE),"")</f>
        <v/>
      </c>
      <c r="M86" s="69" t="str">
        <f>IFERROR(VLOOKUP(M84,定義!A:C,3,FALSE),"")</f>
        <v/>
      </c>
      <c r="N86" s="69" t="str">
        <f>IFERROR(VLOOKUP(N84,定義!A:C,3,FALSE),"")</f>
        <v/>
      </c>
      <c r="O86" s="69" t="str">
        <f>IFERROR(VLOOKUP(O84,定義!A:C,3,FALSE),"")</f>
        <v/>
      </c>
      <c r="P86" s="69" t="str">
        <f>IFERROR(VLOOKUP(P84,定義!A:C,3,FALSE),"")</f>
        <v/>
      </c>
      <c r="Q86" s="69" t="str">
        <f>IFERROR(VLOOKUP(Q84,定義!A:C,3,FALSE),"")</f>
        <v/>
      </c>
      <c r="R86" s="70" t="str">
        <f>IFERROR(VLOOKUP(R84,定義!A:C,3,FALSE),"")</f>
        <v/>
      </c>
      <c r="S86" s="69" t="str">
        <f>IFERROR(VLOOKUP(S84,定義!A:C,3,FALSE),"")</f>
        <v/>
      </c>
      <c r="T86" s="69" t="str">
        <f>IFERROR(VLOOKUP(T84,定義!A:C,3,FALSE),"")</f>
        <v/>
      </c>
      <c r="U86" s="69" t="str">
        <f>IFERROR(VLOOKUP(U84,定義!A:C,3,FALSE),"")</f>
        <v/>
      </c>
      <c r="V86" s="69" t="str">
        <f>IFERROR(VLOOKUP(V84,定義!A:C,3,FALSE),"")</f>
        <v/>
      </c>
      <c r="W86" s="69" t="str">
        <f>IFERROR(VLOOKUP(W84,定義!A:C,3,FALSE),"")</f>
        <v/>
      </c>
      <c r="X86" s="69" t="str">
        <f>IFERROR(VLOOKUP(X84,定義!A:C,3,FALSE),"")</f>
        <v/>
      </c>
      <c r="Y86" s="69" t="str">
        <f>IFERROR(VLOOKUP(Y84,定義!A:C,3,FALSE),"")</f>
        <v/>
      </c>
      <c r="Z86" s="69" t="str">
        <f>IFERROR(VLOOKUP(Z84,定義!A:C,3,FALSE),"")</f>
        <v/>
      </c>
      <c r="AA86" s="69" t="str">
        <f>IFERROR(VLOOKUP(AA84,定義!A:C,3,FALSE),"")</f>
        <v/>
      </c>
      <c r="AB86" s="69" t="str">
        <f>IFERROR(VLOOKUP(AB84,定義!A:C,3,FALSE),"")</f>
        <v/>
      </c>
      <c r="AC86" s="69" t="str">
        <f>IFERROR(VLOOKUP(AC84,定義!A:C,3,FALSE),"")</f>
        <v/>
      </c>
      <c r="AD86" s="69" t="str">
        <f>IFERROR(VLOOKUP(AD84,定義!A:C,3,FALSE),"")</f>
        <v/>
      </c>
      <c r="AE86" s="69" t="str">
        <f>IFERROR(VLOOKUP(AE84,定義!A:C,3,FALSE),"")</f>
        <v>昭和の日</v>
      </c>
      <c r="AF86" s="69" t="str">
        <f>IFERROR(VLOOKUP(AF84,定義!A:C,3,FALSE),"")</f>
        <v/>
      </c>
      <c r="AG86" s="69" t="str">
        <f>IFERROR(VLOOKUP(AG84,定義!A:C,3,FALSE),"")</f>
        <v/>
      </c>
      <c r="AH86" s="122"/>
      <c r="AI86" s="111"/>
      <c r="AJ86" s="112"/>
      <c r="AK86" s="113"/>
      <c r="AL86" s="114"/>
      <c r="AM86" s="32"/>
      <c r="AN86" s="101"/>
      <c r="AO86" s="101"/>
      <c r="AP86" s="101"/>
      <c r="AQ86" s="101"/>
      <c r="AR86" s="101"/>
      <c r="AS86" s="101"/>
      <c r="AT86" s="101"/>
    </row>
    <row r="87" spans="1:46" s="4" customFormat="1" ht="27.95" hidden="1" customHeight="1" outlineLevel="1">
      <c r="A87" s="3"/>
      <c r="B87" s="40" t="str">
        <f>IF($F$2="受注者希望型","－","休日
計画")</f>
        <v>休日
計画</v>
      </c>
      <c r="C87" s="34"/>
      <c r="D87" s="34"/>
      <c r="E87" s="34"/>
      <c r="F87" s="35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123"/>
      <c r="AI87" s="54">
        <f t="shared" ref="AI87" si="452">AS87</f>
        <v>0</v>
      </c>
      <c r="AJ87" s="46">
        <f t="shared" ref="AJ87" si="453">IFERROR(AI87/AO87,"")</f>
        <v>0</v>
      </c>
      <c r="AK87" s="53">
        <f t="shared" ref="AK87" si="454">AT87</f>
        <v>67</v>
      </c>
      <c r="AL87" s="48">
        <f t="shared" ref="AL87" si="455">IFERROR(AK87/AP87,"")</f>
        <v>0.21543408360128619</v>
      </c>
      <c r="AM87" s="32"/>
      <c r="AN87" s="101">
        <f t="shared" ref="AN87" si="456">COUNT(C84:AG84)</f>
        <v>30</v>
      </c>
      <c r="AO87" s="101">
        <f t="shared" ref="AO87" si="457">AN87-AH85</f>
        <v>30</v>
      </c>
      <c r="AP87" s="101">
        <f>SUM(AO$6:AO88)</f>
        <v>311</v>
      </c>
      <c r="AQ87" s="101">
        <f t="shared" ref="AQ87" si="458">COUNTIF(C88:AG88,"○")</f>
        <v>0</v>
      </c>
      <c r="AR87" s="101">
        <f>SUM(AQ$6:AQ88)</f>
        <v>70</v>
      </c>
      <c r="AS87" s="101">
        <f t="shared" ref="AS87" si="459">COUNTIF(C87:AG87,"○")</f>
        <v>0</v>
      </c>
      <c r="AT87" s="101">
        <f>SUM(AS$6:AS88)</f>
        <v>67</v>
      </c>
    </row>
    <row r="88" spans="1:46" s="4" customFormat="1" ht="27.95" hidden="1" customHeight="1" outlineLevel="1" thickBot="1">
      <c r="B88" s="38" t="s">
        <v>52</v>
      </c>
      <c r="C88" s="16"/>
      <c r="D88" s="16"/>
      <c r="E88" s="16"/>
      <c r="F88" s="18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24"/>
      <c r="AI88" s="54">
        <f t="shared" ref="AI88" si="460">AQ87</f>
        <v>0</v>
      </c>
      <c r="AJ88" s="46">
        <f t="shared" ref="AJ88" si="461">IFERROR(AI88/AO87,"")</f>
        <v>0</v>
      </c>
      <c r="AK88" s="53">
        <f t="shared" ref="AK88" si="462">AR87</f>
        <v>70</v>
      </c>
      <c r="AL88" s="48">
        <f t="shared" ref="AL88" si="463">IFERROR(AK88/AP87,"")</f>
        <v>0.22508038585209003</v>
      </c>
      <c r="AM88" s="32"/>
      <c r="AN88" s="101"/>
      <c r="AO88" s="101"/>
      <c r="AP88" s="101"/>
      <c r="AQ88" s="101"/>
      <c r="AR88" s="101"/>
      <c r="AS88" s="101"/>
      <c r="AT88" s="101"/>
    </row>
    <row r="89" spans="1:46" s="4" customFormat="1" ht="14.25" hidden="1" customHeight="1" outlineLevel="1" thickBot="1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2"/>
      <c r="AI89" s="2"/>
      <c r="AJ89" s="2"/>
      <c r="AK89" s="2"/>
      <c r="AL89" s="2"/>
      <c r="AM89" s="32"/>
      <c r="AN89" s="8"/>
      <c r="AO89" s="8"/>
      <c r="AP89" s="8"/>
      <c r="AQ89" s="8"/>
      <c r="AR89" s="8"/>
      <c r="AS89" s="8"/>
      <c r="AT89" s="8"/>
    </row>
    <row r="90" spans="1:46" s="4" customFormat="1" ht="12" hidden="1" customHeight="1" outlineLevel="1">
      <c r="A90" s="2"/>
      <c r="B90" s="13" t="s">
        <v>0</v>
      </c>
      <c r="C90" s="93">
        <f>DATE(YEAR(C83),MONTH(C83)+1,DAY(C83))</f>
        <v>46143</v>
      </c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120" t="s">
        <v>19</v>
      </c>
      <c r="AI90" s="98" t="s">
        <v>12</v>
      </c>
      <c r="AJ90" s="99"/>
      <c r="AK90" s="100" t="s">
        <v>11</v>
      </c>
      <c r="AL90" s="100"/>
      <c r="AM90" s="32"/>
      <c r="AN90" s="101" t="s">
        <v>17</v>
      </c>
      <c r="AO90" s="101" t="s">
        <v>20</v>
      </c>
      <c r="AP90" s="101" t="s">
        <v>21</v>
      </c>
      <c r="AQ90" s="101" t="s">
        <v>18</v>
      </c>
      <c r="AR90" s="101" t="s">
        <v>22</v>
      </c>
      <c r="AS90" s="101" t="s">
        <v>55</v>
      </c>
      <c r="AT90" s="101" t="s">
        <v>56</v>
      </c>
    </row>
    <row r="91" spans="1:46" s="4" customFormat="1" ht="12" hidden="1" customHeight="1" outlineLevel="1">
      <c r="A91" s="2"/>
      <c r="B91" s="14" t="s">
        <v>1</v>
      </c>
      <c r="C91" s="15">
        <f>+C90</f>
        <v>46143</v>
      </c>
      <c r="D91" s="15">
        <f>IF(C91="","",IF(MONTH(C91+1)-MONTH(C91)=0,C91+1,""))</f>
        <v>46144</v>
      </c>
      <c r="E91" s="15">
        <f t="shared" ref="E91" si="464">IF(D91="","",IF(MONTH(D91+1)-MONTH(D91)=0,D91+1,""))</f>
        <v>46145</v>
      </c>
      <c r="F91" s="21">
        <f t="shared" ref="F91" si="465">IF(E91="","",IF(MONTH(E91+1)-MONTH(E91)=0,E91+1,""))</f>
        <v>46146</v>
      </c>
      <c r="G91" s="15">
        <f t="shared" ref="G91" si="466">IF(F91="","",IF(MONTH(F91+1)-MONTH(F91)=0,F91+1,""))</f>
        <v>46147</v>
      </c>
      <c r="H91" s="15">
        <f t="shared" ref="H91" si="467">IF(G91="","",IF(MONTH(G91+1)-MONTH(G91)=0,G91+1,""))</f>
        <v>46148</v>
      </c>
      <c r="I91" s="15">
        <f t="shared" ref="I91" si="468">IF(H91="","",IF(MONTH(H91+1)-MONTH(H91)=0,H91+1,""))</f>
        <v>46149</v>
      </c>
      <c r="J91" s="15">
        <f t="shared" ref="J91" si="469">IF(I91="","",IF(MONTH(I91+1)-MONTH(I91)=0,I91+1,""))</f>
        <v>46150</v>
      </c>
      <c r="K91" s="15">
        <f t="shared" ref="K91" si="470">IF(J91="","",IF(MONTH(J91+1)-MONTH(J91)=0,J91+1,""))</f>
        <v>46151</v>
      </c>
      <c r="L91" s="15">
        <f t="shared" ref="L91" si="471">IF(K91="","",IF(MONTH(K91+1)-MONTH(K91)=0,K91+1,""))</f>
        <v>46152</v>
      </c>
      <c r="M91" s="15">
        <f t="shared" ref="M91" si="472">IF(L91="","",IF(MONTH(L91+1)-MONTH(L91)=0,L91+1,""))</f>
        <v>46153</v>
      </c>
      <c r="N91" s="15">
        <f t="shared" ref="N91" si="473">IF(M91="","",IF(MONTH(M91+1)-MONTH(M91)=0,M91+1,""))</f>
        <v>46154</v>
      </c>
      <c r="O91" s="15">
        <f t="shared" ref="O91" si="474">IF(N91="","",IF(MONTH(N91+1)-MONTH(N91)=0,N91+1,""))</f>
        <v>46155</v>
      </c>
      <c r="P91" s="15">
        <f t="shared" ref="P91" si="475">IF(O91="","",IF(MONTH(O91+1)-MONTH(O91)=0,O91+1,""))</f>
        <v>46156</v>
      </c>
      <c r="Q91" s="15">
        <f t="shared" ref="Q91" si="476">IF(P91="","",IF(MONTH(P91+1)-MONTH(P91)=0,P91+1,""))</f>
        <v>46157</v>
      </c>
      <c r="R91" s="15">
        <f t="shared" ref="R91" si="477">IF(Q91="","",IF(MONTH(Q91+1)-MONTH(Q91)=0,Q91+1,""))</f>
        <v>46158</v>
      </c>
      <c r="S91" s="15">
        <f t="shared" ref="S91" si="478">IF(R91="","",IF(MONTH(R91+1)-MONTH(R91)=0,R91+1,""))</f>
        <v>46159</v>
      </c>
      <c r="T91" s="15">
        <f t="shared" ref="T91" si="479">IF(S91="","",IF(MONTH(S91+1)-MONTH(S91)=0,S91+1,""))</f>
        <v>46160</v>
      </c>
      <c r="U91" s="15">
        <f t="shared" ref="U91" si="480">IF(T91="","",IF(MONTH(T91+1)-MONTH(T91)=0,T91+1,""))</f>
        <v>46161</v>
      </c>
      <c r="V91" s="15">
        <f t="shared" ref="V91" si="481">IF(U91="","",IF(MONTH(U91+1)-MONTH(U91)=0,U91+1,""))</f>
        <v>46162</v>
      </c>
      <c r="W91" s="15">
        <f t="shared" ref="W91" si="482">IF(V91="","",IF(MONTH(V91+1)-MONTH(V91)=0,V91+1,""))</f>
        <v>46163</v>
      </c>
      <c r="X91" s="15">
        <f t="shared" ref="X91" si="483">IF(W91="","",IF(MONTH(W91+1)-MONTH(W91)=0,W91+1,""))</f>
        <v>46164</v>
      </c>
      <c r="Y91" s="15">
        <f t="shared" ref="Y91" si="484">IF(X91="","",IF(MONTH(X91+1)-MONTH(X91)=0,X91+1,""))</f>
        <v>46165</v>
      </c>
      <c r="Z91" s="15">
        <f t="shared" ref="Z91" si="485">IF(Y91="","",IF(MONTH(Y91+1)-MONTH(Y91)=0,Y91+1,""))</f>
        <v>46166</v>
      </c>
      <c r="AA91" s="15">
        <f t="shared" ref="AA91" si="486">IF(Z91="","",IF(MONTH(Z91+1)-MONTH(Z91)=0,Z91+1,""))</f>
        <v>46167</v>
      </c>
      <c r="AB91" s="15">
        <f t="shared" ref="AB91" si="487">IF(AA91="","",IF(MONTH(AA91+1)-MONTH(AA91)=0,AA91+1,""))</f>
        <v>46168</v>
      </c>
      <c r="AC91" s="15">
        <f t="shared" ref="AC91" si="488">IF(AB91="","",IF(MONTH(AB91+1)-MONTH(AB91)=0,AB91+1,""))</f>
        <v>46169</v>
      </c>
      <c r="AD91" s="15">
        <f t="shared" ref="AD91" si="489">IF(AC91="","",IF(MONTH(AC91+1)-MONTH(AC91)=0,AC91+1,""))</f>
        <v>46170</v>
      </c>
      <c r="AE91" s="15">
        <f t="shared" ref="AE91" si="490">IF(AD91="","",IF(MONTH(AD91+1)-MONTH(AD91)=0,AD91+1,""))</f>
        <v>46171</v>
      </c>
      <c r="AF91" s="15">
        <f t="shared" ref="AF91" si="491">IF(AE91="","",IF(MONTH(AE91+1)-MONTH(AE91)=0,AE91+1,""))</f>
        <v>46172</v>
      </c>
      <c r="AG91" s="15">
        <f t="shared" ref="AG91" si="492">IF(AF91="","",IF(MONTH(AF91+1)-MONTH(AF91)=0,AF91+1,""))</f>
        <v>46173</v>
      </c>
      <c r="AH91" s="121"/>
      <c r="AI91" s="98"/>
      <c r="AJ91" s="99"/>
      <c r="AK91" s="100"/>
      <c r="AL91" s="100"/>
      <c r="AM91" s="32"/>
      <c r="AN91" s="101"/>
      <c r="AO91" s="101"/>
      <c r="AP91" s="101"/>
      <c r="AQ91" s="101"/>
      <c r="AR91" s="101"/>
      <c r="AS91" s="101"/>
      <c r="AT91" s="101"/>
    </row>
    <row r="92" spans="1:46" s="4" customFormat="1" ht="12" hidden="1" customHeight="1" outlineLevel="1">
      <c r="A92" s="2"/>
      <c r="B92" s="14" t="s">
        <v>2</v>
      </c>
      <c r="C92" s="52">
        <f>+C91</f>
        <v>46143</v>
      </c>
      <c r="D92" s="52">
        <f t="shared" ref="D92:AG92" si="493">+D91</f>
        <v>46144</v>
      </c>
      <c r="E92" s="52">
        <f t="shared" si="493"/>
        <v>46145</v>
      </c>
      <c r="F92" s="58">
        <f t="shared" si="493"/>
        <v>46146</v>
      </c>
      <c r="G92" s="52">
        <f t="shared" si="493"/>
        <v>46147</v>
      </c>
      <c r="H92" s="52">
        <f t="shared" si="493"/>
        <v>46148</v>
      </c>
      <c r="I92" s="52">
        <f t="shared" si="493"/>
        <v>46149</v>
      </c>
      <c r="J92" s="52">
        <f t="shared" si="493"/>
        <v>46150</v>
      </c>
      <c r="K92" s="52">
        <f t="shared" si="493"/>
        <v>46151</v>
      </c>
      <c r="L92" s="52">
        <f t="shared" si="493"/>
        <v>46152</v>
      </c>
      <c r="M92" s="52">
        <f t="shared" si="493"/>
        <v>46153</v>
      </c>
      <c r="N92" s="52">
        <f t="shared" si="493"/>
        <v>46154</v>
      </c>
      <c r="O92" s="52">
        <f t="shared" si="493"/>
        <v>46155</v>
      </c>
      <c r="P92" s="52">
        <f t="shared" si="493"/>
        <v>46156</v>
      </c>
      <c r="Q92" s="52">
        <f t="shared" si="493"/>
        <v>46157</v>
      </c>
      <c r="R92" s="52">
        <f t="shared" si="493"/>
        <v>46158</v>
      </c>
      <c r="S92" s="52">
        <f t="shared" si="493"/>
        <v>46159</v>
      </c>
      <c r="T92" s="52">
        <f t="shared" si="493"/>
        <v>46160</v>
      </c>
      <c r="U92" s="52">
        <f t="shared" si="493"/>
        <v>46161</v>
      </c>
      <c r="V92" s="52">
        <f t="shared" si="493"/>
        <v>46162</v>
      </c>
      <c r="W92" s="52">
        <f t="shared" si="493"/>
        <v>46163</v>
      </c>
      <c r="X92" s="52">
        <f t="shared" si="493"/>
        <v>46164</v>
      </c>
      <c r="Y92" s="52">
        <f t="shared" si="493"/>
        <v>46165</v>
      </c>
      <c r="Z92" s="52">
        <f t="shared" si="493"/>
        <v>46166</v>
      </c>
      <c r="AA92" s="52">
        <f t="shared" si="493"/>
        <v>46167</v>
      </c>
      <c r="AB92" s="52">
        <f t="shared" si="493"/>
        <v>46168</v>
      </c>
      <c r="AC92" s="52">
        <f t="shared" si="493"/>
        <v>46169</v>
      </c>
      <c r="AD92" s="52">
        <f t="shared" si="493"/>
        <v>46170</v>
      </c>
      <c r="AE92" s="52">
        <f t="shared" si="493"/>
        <v>46171</v>
      </c>
      <c r="AF92" s="52">
        <f t="shared" si="493"/>
        <v>46172</v>
      </c>
      <c r="AG92" s="52">
        <f t="shared" si="493"/>
        <v>46173</v>
      </c>
      <c r="AH92" s="122">
        <v>0</v>
      </c>
      <c r="AI92" s="111" t="s">
        <v>42</v>
      </c>
      <c r="AJ92" s="112" t="s">
        <v>13</v>
      </c>
      <c r="AK92" s="113" t="s">
        <v>42</v>
      </c>
      <c r="AL92" s="114" t="s">
        <v>14</v>
      </c>
      <c r="AM92" s="32"/>
      <c r="AN92" s="101"/>
      <c r="AO92" s="101"/>
      <c r="AP92" s="101"/>
      <c r="AQ92" s="101"/>
      <c r="AR92" s="101"/>
      <c r="AS92" s="101"/>
      <c r="AT92" s="101"/>
    </row>
    <row r="93" spans="1:46" s="4" customFormat="1" ht="68.099999999999994" hidden="1" customHeight="1" outlineLevel="1">
      <c r="A93" s="3"/>
      <c r="B93" s="39" t="s">
        <v>3</v>
      </c>
      <c r="C93" s="69" t="str">
        <f>IFERROR(VLOOKUP(C91,定義!A:C,3,FALSE),"")</f>
        <v/>
      </c>
      <c r="D93" s="69" t="str">
        <f>IFERROR(VLOOKUP(D91,定義!A:C,3,FALSE),"")</f>
        <v/>
      </c>
      <c r="E93" s="69" t="str">
        <f>IFERROR(VLOOKUP(E91,定義!A:C,3,FALSE),"")</f>
        <v>憲法記念日</v>
      </c>
      <c r="F93" s="71" t="str">
        <f>IFERROR(VLOOKUP(F91,定義!A:C,3,FALSE),"")</f>
        <v>みどりの日</v>
      </c>
      <c r="G93" s="69" t="str">
        <f>IFERROR(VLOOKUP(G91,定義!A:C,3,FALSE),"")</f>
        <v>こどもの日</v>
      </c>
      <c r="H93" s="69" t="str">
        <f>IFERROR(VLOOKUP(H91,定義!A:C,3,FALSE),"")</f>
        <v>振替休日</v>
      </c>
      <c r="I93" s="69" t="str">
        <f>IFERROR(VLOOKUP(I91,定義!A:C,3,FALSE),"")</f>
        <v/>
      </c>
      <c r="J93" s="69" t="str">
        <f>IFERROR(VLOOKUP(J91,定義!A:C,3,FALSE),"")</f>
        <v/>
      </c>
      <c r="K93" s="69" t="str">
        <f>IFERROR(VLOOKUP(K91,定義!A:C,3,FALSE),"")</f>
        <v/>
      </c>
      <c r="L93" s="69" t="str">
        <f>IFERROR(VLOOKUP(L91,定義!A:C,3,FALSE),"")</f>
        <v/>
      </c>
      <c r="M93" s="69" t="str">
        <f>IFERROR(VLOOKUP(M91,定義!A:C,3,FALSE),"")</f>
        <v/>
      </c>
      <c r="N93" s="69" t="str">
        <f>IFERROR(VLOOKUP(N91,定義!A:C,3,FALSE),"")</f>
        <v/>
      </c>
      <c r="O93" s="69" t="str">
        <f>IFERROR(VLOOKUP(O91,定義!A:C,3,FALSE),"")</f>
        <v/>
      </c>
      <c r="P93" s="69" t="str">
        <f>IFERROR(VLOOKUP(P91,定義!A:C,3,FALSE),"")</f>
        <v/>
      </c>
      <c r="Q93" s="69" t="str">
        <f>IFERROR(VLOOKUP(Q91,定義!A:C,3,FALSE),"")</f>
        <v/>
      </c>
      <c r="R93" s="70" t="str">
        <f>IFERROR(VLOOKUP(R91,定義!A:C,3,FALSE),"")</f>
        <v/>
      </c>
      <c r="S93" s="69" t="str">
        <f>IFERROR(VLOOKUP(S91,定義!A:C,3,FALSE),"")</f>
        <v/>
      </c>
      <c r="T93" s="69" t="str">
        <f>IFERROR(VLOOKUP(T91,定義!A:C,3,FALSE),"")</f>
        <v/>
      </c>
      <c r="U93" s="69" t="str">
        <f>IFERROR(VLOOKUP(U91,定義!A:C,3,FALSE),"")</f>
        <v/>
      </c>
      <c r="V93" s="69" t="str">
        <f>IFERROR(VLOOKUP(V91,定義!A:C,3,FALSE),"")</f>
        <v/>
      </c>
      <c r="W93" s="69" t="str">
        <f>IFERROR(VLOOKUP(W91,定義!A:C,3,FALSE),"")</f>
        <v/>
      </c>
      <c r="X93" s="69" t="str">
        <f>IFERROR(VLOOKUP(X91,定義!A:C,3,FALSE),"")</f>
        <v/>
      </c>
      <c r="Y93" s="69" t="str">
        <f>IFERROR(VLOOKUP(Y91,定義!A:C,3,FALSE),"")</f>
        <v/>
      </c>
      <c r="Z93" s="69" t="str">
        <f>IFERROR(VLOOKUP(Z91,定義!A:C,3,FALSE),"")</f>
        <v/>
      </c>
      <c r="AA93" s="69" t="str">
        <f>IFERROR(VLOOKUP(AA91,定義!A:C,3,FALSE),"")</f>
        <v/>
      </c>
      <c r="AB93" s="69" t="str">
        <f>IFERROR(VLOOKUP(AB91,定義!A:C,3,FALSE),"")</f>
        <v/>
      </c>
      <c r="AC93" s="69" t="str">
        <f>IFERROR(VLOOKUP(AC91,定義!A:C,3,FALSE),"")</f>
        <v/>
      </c>
      <c r="AD93" s="69" t="str">
        <f>IFERROR(VLOOKUP(AD91,定義!A:C,3,FALSE),"")</f>
        <v/>
      </c>
      <c r="AE93" s="69" t="str">
        <f>IFERROR(VLOOKUP(AE91,定義!A:C,3,FALSE),"")</f>
        <v/>
      </c>
      <c r="AF93" s="69" t="str">
        <f>IFERROR(VLOOKUP(AF91,定義!A:C,3,FALSE),"")</f>
        <v/>
      </c>
      <c r="AG93" s="69" t="str">
        <f>IFERROR(VLOOKUP(AG91,定義!A:C,3,FALSE),"")</f>
        <v/>
      </c>
      <c r="AH93" s="122"/>
      <c r="AI93" s="111"/>
      <c r="AJ93" s="112"/>
      <c r="AK93" s="113"/>
      <c r="AL93" s="114"/>
      <c r="AM93" s="32"/>
      <c r="AN93" s="101"/>
      <c r="AO93" s="101"/>
      <c r="AP93" s="101"/>
      <c r="AQ93" s="101"/>
      <c r="AR93" s="101"/>
      <c r="AS93" s="101"/>
      <c r="AT93" s="101"/>
    </row>
    <row r="94" spans="1:46" s="4" customFormat="1" ht="27.95" hidden="1" customHeight="1" outlineLevel="1">
      <c r="A94" s="3"/>
      <c r="B94" s="40" t="str">
        <f>IF($F$2="受注者希望型","－","休日
計画")</f>
        <v>休日
計画</v>
      </c>
      <c r="C94" s="34"/>
      <c r="D94" s="34"/>
      <c r="E94" s="34"/>
      <c r="F94" s="35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123"/>
      <c r="AI94" s="54">
        <f t="shared" ref="AI94" si="494">AS94</f>
        <v>0</v>
      </c>
      <c r="AJ94" s="46">
        <f t="shared" ref="AJ94" si="495">IFERROR(AI94/AO94,"")</f>
        <v>0</v>
      </c>
      <c r="AK94" s="53">
        <f t="shared" ref="AK94" si="496">AT94</f>
        <v>67</v>
      </c>
      <c r="AL94" s="48">
        <f t="shared" ref="AL94" si="497">IFERROR(AK94/AP94,"")</f>
        <v>0.195906432748538</v>
      </c>
      <c r="AM94" s="32"/>
      <c r="AN94" s="101">
        <f t="shared" ref="AN94" si="498">COUNT(C91:AG91)</f>
        <v>31</v>
      </c>
      <c r="AO94" s="101">
        <f t="shared" ref="AO94" si="499">AN94-AH92</f>
        <v>31</v>
      </c>
      <c r="AP94" s="101">
        <f>SUM(AO$6:AO95)</f>
        <v>342</v>
      </c>
      <c r="AQ94" s="101">
        <f t="shared" ref="AQ94" si="500">COUNTIF(C95:AG95,"○")</f>
        <v>0</v>
      </c>
      <c r="AR94" s="101">
        <f>SUM(AQ$6:AQ95)</f>
        <v>70</v>
      </c>
      <c r="AS94" s="101">
        <f t="shared" ref="AS94" si="501">COUNTIF(C94:AG94,"○")</f>
        <v>0</v>
      </c>
      <c r="AT94" s="101">
        <f>SUM(AS$6:AS95)</f>
        <v>67</v>
      </c>
    </row>
    <row r="95" spans="1:46" s="4" customFormat="1" ht="27.95" hidden="1" customHeight="1" outlineLevel="1" thickBot="1">
      <c r="B95" s="38" t="s">
        <v>52</v>
      </c>
      <c r="C95" s="16"/>
      <c r="D95" s="16"/>
      <c r="E95" s="16"/>
      <c r="F95" s="18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24"/>
      <c r="AI95" s="54">
        <f t="shared" ref="AI95" si="502">AQ94</f>
        <v>0</v>
      </c>
      <c r="AJ95" s="46">
        <f t="shared" ref="AJ95" si="503">IFERROR(AI95/AO94,"")</f>
        <v>0</v>
      </c>
      <c r="AK95" s="53">
        <f t="shared" ref="AK95" si="504">AR94</f>
        <v>70</v>
      </c>
      <c r="AL95" s="48">
        <f t="shared" ref="AL95" si="505">IFERROR(AK95/AP94,"")</f>
        <v>0.2046783625730994</v>
      </c>
      <c r="AM95" s="32"/>
      <c r="AN95" s="101"/>
      <c r="AO95" s="101"/>
      <c r="AP95" s="101"/>
      <c r="AQ95" s="101"/>
      <c r="AR95" s="101"/>
      <c r="AS95" s="101"/>
      <c r="AT95" s="101"/>
    </row>
    <row r="96" spans="1:46" s="4" customFormat="1" ht="14.25" hidden="1" customHeight="1" outlineLevel="1" thickBot="1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2"/>
      <c r="AI96" s="2"/>
      <c r="AJ96" s="2"/>
      <c r="AK96" s="2"/>
      <c r="AL96" s="2"/>
      <c r="AM96" s="32"/>
      <c r="AN96" s="8"/>
      <c r="AO96" s="8"/>
      <c r="AP96" s="8"/>
      <c r="AQ96" s="8"/>
      <c r="AR96" s="8"/>
      <c r="AS96" s="8"/>
      <c r="AT96" s="8"/>
    </row>
    <row r="97" spans="1:46" s="4" customFormat="1" ht="12" hidden="1" customHeight="1" outlineLevel="1">
      <c r="A97" s="2"/>
      <c r="B97" s="13" t="s">
        <v>0</v>
      </c>
      <c r="C97" s="93">
        <f>DATE(YEAR(C90),MONTH(C90)+1,DAY(C90))</f>
        <v>46174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120" t="s">
        <v>19</v>
      </c>
      <c r="AI97" s="98" t="s">
        <v>12</v>
      </c>
      <c r="AJ97" s="99"/>
      <c r="AK97" s="100" t="s">
        <v>11</v>
      </c>
      <c r="AL97" s="100"/>
      <c r="AM97" s="32"/>
      <c r="AN97" s="101" t="s">
        <v>17</v>
      </c>
      <c r="AO97" s="101" t="s">
        <v>20</v>
      </c>
      <c r="AP97" s="101" t="s">
        <v>21</v>
      </c>
      <c r="AQ97" s="101" t="s">
        <v>18</v>
      </c>
      <c r="AR97" s="101" t="s">
        <v>22</v>
      </c>
      <c r="AS97" s="101" t="s">
        <v>55</v>
      </c>
      <c r="AT97" s="101" t="s">
        <v>56</v>
      </c>
    </row>
    <row r="98" spans="1:46" s="4" customFormat="1" ht="12" hidden="1" customHeight="1" outlineLevel="1">
      <c r="A98" s="2"/>
      <c r="B98" s="14" t="s">
        <v>1</v>
      </c>
      <c r="C98" s="15">
        <f>+C97</f>
        <v>46174</v>
      </c>
      <c r="D98" s="15">
        <f>IF(C98="","",IF(MONTH(C98+1)-MONTH(C98)=0,C98+1,""))</f>
        <v>46175</v>
      </c>
      <c r="E98" s="15">
        <f t="shared" ref="E98" si="506">IF(D98="","",IF(MONTH(D98+1)-MONTH(D98)=0,D98+1,""))</f>
        <v>46176</v>
      </c>
      <c r="F98" s="21">
        <f t="shared" ref="F98" si="507">IF(E98="","",IF(MONTH(E98+1)-MONTH(E98)=0,E98+1,""))</f>
        <v>46177</v>
      </c>
      <c r="G98" s="15">
        <f t="shared" ref="G98" si="508">IF(F98="","",IF(MONTH(F98+1)-MONTH(F98)=0,F98+1,""))</f>
        <v>46178</v>
      </c>
      <c r="H98" s="15">
        <f t="shared" ref="H98" si="509">IF(G98="","",IF(MONTH(G98+1)-MONTH(G98)=0,G98+1,""))</f>
        <v>46179</v>
      </c>
      <c r="I98" s="15">
        <f t="shared" ref="I98" si="510">IF(H98="","",IF(MONTH(H98+1)-MONTH(H98)=0,H98+1,""))</f>
        <v>46180</v>
      </c>
      <c r="J98" s="15">
        <f t="shared" ref="J98" si="511">IF(I98="","",IF(MONTH(I98+1)-MONTH(I98)=0,I98+1,""))</f>
        <v>46181</v>
      </c>
      <c r="K98" s="15">
        <f t="shared" ref="K98" si="512">IF(J98="","",IF(MONTH(J98+1)-MONTH(J98)=0,J98+1,""))</f>
        <v>46182</v>
      </c>
      <c r="L98" s="15">
        <f t="shared" ref="L98" si="513">IF(K98="","",IF(MONTH(K98+1)-MONTH(K98)=0,K98+1,""))</f>
        <v>46183</v>
      </c>
      <c r="M98" s="15">
        <f t="shared" ref="M98" si="514">IF(L98="","",IF(MONTH(L98+1)-MONTH(L98)=0,L98+1,""))</f>
        <v>46184</v>
      </c>
      <c r="N98" s="15">
        <f t="shared" ref="N98" si="515">IF(M98="","",IF(MONTH(M98+1)-MONTH(M98)=0,M98+1,""))</f>
        <v>46185</v>
      </c>
      <c r="O98" s="15">
        <f t="shared" ref="O98" si="516">IF(N98="","",IF(MONTH(N98+1)-MONTH(N98)=0,N98+1,""))</f>
        <v>46186</v>
      </c>
      <c r="P98" s="15">
        <f t="shared" ref="P98" si="517">IF(O98="","",IF(MONTH(O98+1)-MONTH(O98)=0,O98+1,""))</f>
        <v>46187</v>
      </c>
      <c r="Q98" s="15">
        <f t="shared" ref="Q98" si="518">IF(P98="","",IF(MONTH(P98+1)-MONTH(P98)=0,P98+1,""))</f>
        <v>46188</v>
      </c>
      <c r="R98" s="15">
        <f t="shared" ref="R98" si="519">IF(Q98="","",IF(MONTH(Q98+1)-MONTH(Q98)=0,Q98+1,""))</f>
        <v>46189</v>
      </c>
      <c r="S98" s="15">
        <f t="shared" ref="S98" si="520">IF(R98="","",IF(MONTH(R98+1)-MONTH(R98)=0,R98+1,""))</f>
        <v>46190</v>
      </c>
      <c r="T98" s="15">
        <f t="shared" ref="T98" si="521">IF(S98="","",IF(MONTH(S98+1)-MONTH(S98)=0,S98+1,""))</f>
        <v>46191</v>
      </c>
      <c r="U98" s="15">
        <f t="shared" ref="U98" si="522">IF(T98="","",IF(MONTH(T98+1)-MONTH(T98)=0,T98+1,""))</f>
        <v>46192</v>
      </c>
      <c r="V98" s="15">
        <f t="shared" ref="V98" si="523">IF(U98="","",IF(MONTH(U98+1)-MONTH(U98)=0,U98+1,""))</f>
        <v>46193</v>
      </c>
      <c r="W98" s="15">
        <f t="shared" ref="W98" si="524">IF(V98="","",IF(MONTH(V98+1)-MONTH(V98)=0,V98+1,""))</f>
        <v>46194</v>
      </c>
      <c r="X98" s="15">
        <f t="shared" ref="X98" si="525">IF(W98="","",IF(MONTH(W98+1)-MONTH(W98)=0,W98+1,""))</f>
        <v>46195</v>
      </c>
      <c r="Y98" s="15">
        <f t="shared" ref="Y98" si="526">IF(X98="","",IF(MONTH(X98+1)-MONTH(X98)=0,X98+1,""))</f>
        <v>46196</v>
      </c>
      <c r="Z98" s="15">
        <f t="shared" ref="Z98" si="527">IF(Y98="","",IF(MONTH(Y98+1)-MONTH(Y98)=0,Y98+1,""))</f>
        <v>46197</v>
      </c>
      <c r="AA98" s="15">
        <f t="shared" ref="AA98" si="528">IF(Z98="","",IF(MONTH(Z98+1)-MONTH(Z98)=0,Z98+1,""))</f>
        <v>46198</v>
      </c>
      <c r="AB98" s="15">
        <f t="shared" ref="AB98" si="529">IF(AA98="","",IF(MONTH(AA98+1)-MONTH(AA98)=0,AA98+1,""))</f>
        <v>46199</v>
      </c>
      <c r="AC98" s="15">
        <f t="shared" ref="AC98" si="530">IF(AB98="","",IF(MONTH(AB98+1)-MONTH(AB98)=0,AB98+1,""))</f>
        <v>46200</v>
      </c>
      <c r="AD98" s="15">
        <f t="shared" ref="AD98" si="531">IF(AC98="","",IF(MONTH(AC98+1)-MONTH(AC98)=0,AC98+1,""))</f>
        <v>46201</v>
      </c>
      <c r="AE98" s="15">
        <f t="shared" ref="AE98" si="532">IF(AD98="","",IF(MONTH(AD98+1)-MONTH(AD98)=0,AD98+1,""))</f>
        <v>46202</v>
      </c>
      <c r="AF98" s="15">
        <f t="shared" ref="AF98" si="533">IF(AE98="","",IF(MONTH(AE98+1)-MONTH(AE98)=0,AE98+1,""))</f>
        <v>46203</v>
      </c>
      <c r="AG98" s="15" t="str">
        <f t="shared" ref="AG98" si="534">IF(AF98="","",IF(MONTH(AF98+1)-MONTH(AF98)=0,AF98+1,""))</f>
        <v/>
      </c>
      <c r="AH98" s="121"/>
      <c r="AI98" s="98"/>
      <c r="AJ98" s="99"/>
      <c r="AK98" s="100"/>
      <c r="AL98" s="100"/>
      <c r="AM98" s="32"/>
      <c r="AN98" s="101"/>
      <c r="AO98" s="101"/>
      <c r="AP98" s="101"/>
      <c r="AQ98" s="101"/>
      <c r="AR98" s="101"/>
      <c r="AS98" s="101"/>
      <c r="AT98" s="101"/>
    </row>
    <row r="99" spans="1:46" s="4" customFormat="1" ht="12" hidden="1" customHeight="1" outlineLevel="1">
      <c r="A99" s="2"/>
      <c r="B99" s="14" t="s">
        <v>2</v>
      </c>
      <c r="C99" s="52">
        <f>+C98</f>
        <v>46174</v>
      </c>
      <c r="D99" s="52">
        <f t="shared" ref="D99:AG99" si="535">+D98</f>
        <v>46175</v>
      </c>
      <c r="E99" s="52">
        <f t="shared" si="535"/>
        <v>46176</v>
      </c>
      <c r="F99" s="58">
        <f t="shared" si="535"/>
        <v>46177</v>
      </c>
      <c r="G99" s="52">
        <f t="shared" si="535"/>
        <v>46178</v>
      </c>
      <c r="H99" s="52">
        <f t="shared" si="535"/>
        <v>46179</v>
      </c>
      <c r="I99" s="52">
        <f t="shared" si="535"/>
        <v>46180</v>
      </c>
      <c r="J99" s="52">
        <f t="shared" si="535"/>
        <v>46181</v>
      </c>
      <c r="K99" s="52">
        <f t="shared" si="535"/>
        <v>46182</v>
      </c>
      <c r="L99" s="52">
        <f t="shared" si="535"/>
        <v>46183</v>
      </c>
      <c r="M99" s="52">
        <f t="shared" si="535"/>
        <v>46184</v>
      </c>
      <c r="N99" s="52">
        <f t="shared" si="535"/>
        <v>46185</v>
      </c>
      <c r="O99" s="52">
        <f t="shared" si="535"/>
        <v>46186</v>
      </c>
      <c r="P99" s="52">
        <f t="shared" si="535"/>
        <v>46187</v>
      </c>
      <c r="Q99" s="52">
        <f t="shared" si="535"/>
        <v>46188</v>
      </c>
      <c r="R99" s="52">
        <f t="shared" si="535"/>
        <v>46189</v>
      </c>
      <c r="S99" s="52">
        <f t="shared" si="535"/>
        <v>46190</v>
      </c>
      <c r="T99" s="52">
        <f t="shared" si="535"/>
        <v>46191</v>
      </c>
      <c r="U99" s="52">
        <f t="shared" si="535"/>
        <v>46192</v>
      </c>
      <c r="V99" s="52">
        <f t="shared" si="535"/>
        <v>46193</v>
      </c>
      <c r="W99" s="52">
        <f t="shared" si="535"/>
        <v>46194</v>
      </c>
      <c r="X99" s="52">
        <f t="shared" si="535"/>
        <v>46195</v>
      </c>
      <c r="Y99" s="52">
        <f t="shared" si="535"/>
        <v>46196</v>
      </c>
      <c r="Z99" s="52">
        <f t="shared" si="535"/>
        <v>46197</v>
      </c>
      <c r="AA99" s="52">
        <f t="shared" si="535"/>
        <v>46198</v>
      </c>
      <c r="AB99" s="52">
        <f t="shared" si="535"/>
        <v>46199</v>
      </c>
      <c r="AC99" s="52">
        <f t="shared" si="535"/>
        <v>46200</v>
      </c>
      <c r="AD99" s="52">
        <f t="shared" si="535"/>
        <v>46201</v>
      </c>
      <c r="AE99" s="52">
        <f t="shared" si="535"/>
        <v>46202</v>
      </c>
      <c r="AF99" s="52">
        <f t="shared" si="535"/>
        <v>46203</v>
      </c>
      <c r="AG99" s="52" t="str">
        <f t="shared" si="535"/>
        <v/>
      </c>
      <c r="AH99" s="122">
        <v>0</v>
      </c>
      <c r="AI99" s="111" t="s">
        <v>42</v>
      </c>
      <c r="AJ99" s="112" t="s">
        <v>13</v>
      </c>
      <c r="AK99" s="113" t="s">
        <v>42</v>
      </c>
      <c r="AL99" s="114" t="s">
        <v>14</v>
      </c>
      <c r="AM99" s="32"/>
      <c r="AN99" s="101"/>
      <c r="AO99" s="101"/>
      <c r="AP99" s="101"/>
      <c r="AQ99" s="101"/>
      <c r="AR99" s="101"/>
      <c r="AS99" s="101"/>
      <c r="AT99" s="101"/>
    </row>
    <row r="100" spans="1:46" s="4" customFormat="1" ht="68.099999999999994" hidden="1" customHeight="1" outlineLevel="1">
      <c r="A100" s="3"/>
      <c r="B100" s="39" t="s">
        <v>3</v>
      </c>
      <c r="C100" s="69" t="str">
        <f>IFERROR(VLOOKUP(C98,定義!A:C,3,FALSE),"")</f>
        <v/>
      </c>
      <c r="D100" s="69" t="str">
        <f>IFERROR(VLOOKUP(D98,定義!A:C,3,FALSE),"")</f>
        <v/>
      </c>
      <c r="E100" s="69" t="str">
        <f>IFERROR(VLOOKUP(E98,定義!A:C,3,FALSE),"")</f>
        <v/>
      </c>
      <c r="F100" s="71" t="str">
        <f>IFERROR(VLOOKUP(F98,定義!A:C,3,FALSE),"")</f>
        <v/>
      </c>
      <c r="G100" s="69" t="str">
        <f>IFERROR(VLOOKUP(G98,定義!A:C,3,FALSE),"")</f>
        <v/>
      </c>
      <c r="H100" s="69" t="str">
        <f>IFERROR(VLOOKUP(H98,定義!A:C,3,FALSE),"")</f>
        <v/>
      </c>
      <c r="I100" s="69" t="str">
        <f>IFERROR(VLOOKUP(I98,定義!A:C,3,FALSE),"")</f>
        <v/>
      </c>
      <c r="J100" s="69" t="str">
        <f>IFERROR(VLOOKUP(J98,定義!A:C,3,FALSE),"")</f>
        <v/>
      </c>
      <c r="K100" s="69" t="str">
        <f>IFERROR(VLOOKUP(K98,定義!A:C,3,FALSE),"")</f>
        <v/>
      </c>
      <c r="L100" s="69" t="str">
        <f>IFERROR(VLOOKUP(L98,定義!A:C,3,FALSE),"")</f>
        <v/>
      </c>
      <c r="M100" s="69" t="str">
        <f>IFERROR(VLOOKUP(M98,定義!A:C,3,FALSE),"")</f>
        <v/>
      </c>
      <c r="N100" s="69" t="str">
        <f>IFERROR(VLOOKUP(N98,定義!A:C,3,FALSE),"")</f>
        <v/>
      </c>
      <c r="O100" s="69" t="str">
        <f>IFERROR(VLOOKUP(O98,定義!A:C,3,FALSE),"")</f>
        <v/>
      </c>
      <c r="P100" s="69" t="str">
        <f>IFERROR(VLOOKUP(P98,定義!A:C,3,FALSE),"")</f>
        <v/>
      </c>
      <c r="Q100" s="69" t="str">
        <f>IFERROR(VLOOKUP(Q98,定義!A:C,3,FALSE),"")</f>
        <v/>
      </c>
      <c r="R100" s="70" t="str">
        <f>IFERROR(VLOOKUP(R98,定義!A:C,3,FALSE),"")</f>
        <v/>
      </c>
      <c r="S100" s="69" t="str">
        <f>IFERROR(VLOOKUP(S98,定義!A:C,3,FALSE),"")</f>
        <v/>
      </c>
      <c r="T100" s="69" t="str">
        <f>IFERROR(VLOOKUP(T98,定義!A:C,3,FALSE),"")</f>
        <v/>
      </c>
      <c r="U100" s="69" t="str">
        <f>IFERROR(VLOOKUP(U98,定義!A:C,3,FALSE),"")</f>
        <v/>
      </c>
      <c r="V100" s="69" t="str">
        <f>IFERROR(VLOOKUP(V98,定義!A:C,3,FALSE),"")</f>
        <v/>
      </c>
      <c r="W100" s="69" t="str">
        <f>IFERROR(VLOOKUP(W98,定義!A:C,3,FALSE),"")</f>
        <v/>
      </c>
      <c r="X100" s="69" t="str">
        <f>IFERROR(VLOOKUP(X98,定義!A:C,3,FALSE),"")</f>
        <v/>
      </c>
      <c r="Y100" s="69" t="str">
        <f>IFERROR(VLOOKUP(Y98,定義!A:C,3,FALSE),"")</f>
        <v/>
      </c>
      <c r="Z100" s="69" t="str">
        <f>IFERROR(VLOOKUP(Z98,定義!A:C,3,FALSE),"")</f>
        <v/>
      </c>
      <c r="AA100" s="69" t="str">
        <f>IFERROR(VLOOKUP(AA98,定義!A:C,3,FALSE),"")</f>
        <v/>
      </c>
      <c r="AB100" s="69" t="str">
        <f>IFERROR(VLOOKUP(AB98,定義!A:C,3,FALSE),"")</f>
        <v/>
      </c>
      <c r="AC100" s="69" t="str">
        <f>IFERROR(VLOOKUP(AC98,定義!A:C,3,FALSE),"")</f>
        <v/>
      </c>
      <c r="AD100" s="69" t="str">
        <f>IFERROR(VLOOKUP(AD98,定義!A:C,3,FALSE),"")</f>
        <v/>
      </c>
      <c r="AE100" s="69" t="str">
        <f>IFERROR(VLOOKUP(AE98,定義!A:C,3,FALSE),"")</f>
        <v/>
      </c>
      <c r="AF100" s="69" t="str">
        <f>IFERROR(VLOOKUP(AF98,定義!A:C,3,FALSE),"")</f>
        <v/>
      </c>
      <c r="AG100" s="69" t="str">
        <f>IFERROR(VLOOKUP(AG98,定義!A:C,3,FALSE),"")</f>
        <v/>
      </c>
      <c r="AH100" s="122"/>
      <c r="AI100" s="111"/>
      <c r="AJ100" s="112"/>
      <c r="AK100" s="113"/>
      <c r="AL100" s="114"/>
      <c r="AM100" s="32"/>
      <c r="AN100" s="101"/>
      <c r="AO100" s="101"/>
      <c r="AP100" s="101"/>
      <c r="AQ100" s="101"/>
      <c r="AR100" s="101"/>
      <c r="AS100" s="101"/>
      <c r="AT100" s="101"/>
    </row>
    <row r="101" spans="1:46" s="4" customFormat="1" ht="27.95" hidden="1" customHeight="1" outlineLevel="1">
      <c r="A101" s="3"/>
      <c r="B101" s="40" t="str">
        <f>IF($F$2="受注者希望型","－","休日
計画")</f>
        <v>休日
計画</v>
      </c>
      <c r="C101" s="34"/>
      <c r="D101" s="34"/>
      <c r="E101" s="34"/>
      <c r="F101" s="35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123"/>
      <c r="AI101" s="54">
        <f t="shared" ref="AI101" si="536">AS101</f>
        <v>0</v>
      </c>
      <c r="AJ101" s="46">
        <f t="shared" ref="AJ101" si="537">IFERROR(AI101/AO101,"")</f>
        <v>0</v>
      </c>
      <c r="AK101" s="53">
        <f t="shared" ref="AK101" si="538">AT101</f>
        <v>67</v>
      </c>
      <c r="AL101" s="48">
        <f t="shared" ref="AL101" si="539">IFERROR(AK101/AP101,"")</f>
        <v>0.18010752688172044</v>
      </c>
      <c r="AM101" s="32"/>
      <c r="AN101" s="101">
        <f t="shared" ref="AN101" si="540">COUNT(C98:AG98)</f>
        <v>30</v>
      </c>
      <c r="AO101" s="101">
        <f t="shared" ref="AO101" si="541">AN101-AH99</f>
        <v>30</v>
      </c>
      <c r="AP101" s="101">
        <f>SUM(AO$6:AO102)</f>
        <v>372</v>
      </c>
      <c r="AQ101" s="101">
        <f t="shared" ref="AQ101" si="542">COUNTIF(C102:AG102,"○")</f>
        <v>0</v>
      </c>
      <c r="AR101" s="101">
        <f>SUM(AQ$6:AQ102)</f>
        <v>70</v>
      </c>
      <c r="AS101" s="101">
        <f t="shared" ref="AS101" si="543">COUNTIF(C101:AG101,"○")</f>
        <v>0</v>
      </c>
      <c r="AT101" s="101">
        <f>SUM(AS$6:AS102)</f>
        <v>67</v>
      </c>
    </row>
    <row r="102" spans="1:46" s="4" customFormat="1" ht="27.95" hidden="1" customHeight="1" outlineLevel="1" thickBot="1">
      <c r="B102" s="38" t="s">
        <v>52</v>
      </c>
      <c r="C102" s="16"/>
      <c r="D102" s="16"/>
      <c r="E102" s="16"/>
      <c r="F102" s="18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24"/>
      <c r="AI102" s="54">
        <f t="shared" ref="AI102" si="544">AQ101</f>
        <v>0</v>
      </c>
      <c r="AJ102" s="46">
        <f t="shared" ref="AJ102" si="545">IFERROR(AI102/AO101,"")</f>
        <v>0</v>
      </c>
      <c r="AK102" s="53">
        <f t="shared" ref="AK102" si="546">AR101</f>
        <v>70</v>
      </c>
      <c r="AL102" s="48">
        <f t="shared" ref="AL102" si="547">IFERROR(AK102/AP101,"")</f>
        <v>0.18817204301075269</v>
      </c>
      <c r="AM102" s="32"/>
      <c r="AN102" s="101"/>
      <c r="AO102" s="101"/>
      <c r="AP102" s="101"/>
      <c r="AQ102" s="101"/>
      <c r="AR102" s="101"/>
      <c r="AS102" s="101"/>
      <c r="AT102" s="101"/>
    </row>
    <row r="103" spans="1:46" s="4" customFormat="1" ht="14.25" hidden="1" customHeight="1" outlineLevel="1" thickBot="1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2"/>
      <c r="AI103" s="2"/>
      <c r="AJ103" s="2"/>
      <c r="AK103" s="2"/>
      <c r="AL103" s="2"/>
      <c r="AM103" s="32"/>
      <c r="AN103" s="8"/>
      <c r="AO103" s="8"/>
      <c r="AP103" s="8"/>
      <c r="AQ103" s="8"/>
      <c r="AR103" s="8"/>
      <c r="AS103" s="8"/>
      <c r="AT103" s="8"/>
    </row>
    <row r="104" spans="1:46" s="4" customFormat="1" ht="12" hidden="1" customHeight="1" outlineLevel="1">
      <c r="A104" s="2"/>
      <c r="B104" s="13" t="s">
        <v>0</v>
      </c>
      <c r="C104" s="93">
        <f>DATE(YEAR(C97),MONTH(C97)+1,DAY(C97))</f>
        <v>46204</v>
      </c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120" t="s">
        <v>19</v>
      </c>
      <c r="AI104" s="98" t="s">
        <v>12</v>
      </c>
      <c r="AJ104" s="99"/>
      <c r="AK104" s="100" t="s">
        <v>11</v>
      </c>
      <c r="AL104" s="100"/>
      <c r="AM104" s="32"/>
      <c r="AN104" s="101" t="s">
        <v>17</v>
      </c>
      <c r="AO104" s="101" t="s">
        <v>20</v>
      </c>
      <c r="AP104" s="101" t="s">
        <v>21</v>
      </c>
      <c r="AQ104" s="101" t="s">
        <v>18</v>
      </c>
      <c r="AR104" s="101" t="s">
        <v>22</v>
      </c>
      <c r="AS104" s="101" t="s">
        <v>55</v>
      </c>
      <c r="AT104" s="101" t="s">
        <v>56</v>
      </c>
    </row>
    <row r="105" spans="1:46" s="4" customFormat="1" ht="12" hidden="1" customHeight="1" outlineLevel="1">
      <c r="A105" s="2"/>
      <c r="B105" s="14" t="s">
        <v>1</v>
      </c>
      <c r="C105" s="15">
        <f>+C104</f>
        <v>46204</v>
      </c>
      <c r="D105" s="15">
        <f>IF(C105="","",IF(MONTH(C105+1)-MONTH(C105)=0,C105+1,""))</f>
        <v>46205</v>
      </c>
      <c r="E105" s="15">
        <f t="shared" ref="E105" si="548">IF(D105="","",IF(MONTH(D105+1)-MONTH(D105)=0,D105+1,""))</f>
        <v>46206</v>
      </c>
      <c r="F105" s="21">
        <f t="shared" ref="F105" si="549">IF(E105="","",IF(MONTH(E105+1)-MONTH(E105)=0,E105+1,""))</f>
        <v>46207</v>
      </c>
      <c r="G105" s="15">
        <f t="shared" ref="G105" si="550">IF(F105="","",IF(MONTH(F105+1)-MONTH(F105)=0,F105+1,""))</f>
        <v>46208</v>
      </c>
      <c r="H105" s="15">
        <f t="shared" ref="H105" si="551">IF(G105="","",IF(MONTH(G105+1)-MONTH(G105)=0,G105+1,""))</f>
        <v>46209</v>
      </c>
      <c r="I105" s="15">
        <f t="shared" ref="I105" si="552">IF(H105="","",IF(MONTH(H105+1)-MONTH(H105)=0,H105+1,""))</f>
        <v>46210</v>
      </c>
      <c r="J105" s="15">
        <f t="shared" ref="J105" si="553">IF(I105="","",IF(MONTH(I105+1)-MONTH(I105)=0,I105+1,""))</f>
        <v>46211</v>
      </c>
      <c r="K105" s="15">
        <f t="shared" ref="K105" si="554">IF(J105="","",IF(MONTH(J105+1)-MONTH(J105)=0,J105+1,""))</f>
        <v>46212</v>
      </c>
      <c r="L105" s="15">
        <f t="shared" ref="L105" si="555">IF(K105="","",IF(MONTH(K105+1)-MONTH(K105)=0,K105+1,""))</f>
        <v>46213</v>
      </c>
      <c r="M105" s="15">
        <f t="shared" ref="M105" si="556">IF(L105="","",IF(MONTH(L105+1)-MONTH(L105)=0,L105+1,""))</f>
        <v>46214</v>
      </c>
      <c r="N105" s="15">
        <f t="shared" ref="N105" si="557">IF(M105="","",IF(MONTH(M105+1)-MONTH(M105)=0,M105+1,""))</f>
        <v>46215</v>
      </c>
      <c r="O105" s="15">
        <f t="shared" ref="O105" si="558">IF(N105="","",IF(MONTH(N105+1)-MONTH(N105)=0,N105+1,""))</f>
        <v>46216</v>
      </c>
      <c r="P105" s="15">
        <f t="shared" ref="P105" si="559">IF(O105="","",IF(MONTH(O105+1)-MONTH(O105)=0,O105+1,""))</f>
        <v>46217</v>
      </c>
      <c r="Q105" s="15">
        <f t="shared" ref="Q105" si="560">IF(P105="","",IF(MONTH(P105+1)-MONTH(P105)=0,P105+1,""))</f>
        <v>46218</v>
      </c>
      <c r="R105" s="15">
        <f t="shared" ref="R105" si="561">IF(Q105="","",IF(MONTH(Q105+1)-MONTH(Q105)=0,Q105+1,""))</f>
        <v>46219</v>
      </c>
      <c r="S105" s="15">
        <f t="shared" ref="S105" si="562">IF(R105="","",IF(MONTH(R105+1)-MONTH(R105)=0,R105+1,""))</f>
        <v>46220</v>
      </c>
      <c r="T105" s="15">
        <f t="shared" ref="T105" si="563">IF(S105="","",IF(MONTH(S105+1)-MONTH(S105)=0,S105+1,""))</f>
        <v>46221</v>
      </c>
      <c r="U105" s="15">
        <f t="shared" ref="U105" si="564">IF(T105="","",IF(MONTH(T105+1)-MONTH(T105)=0,T105+1,""))</f>
        <v>46222</v>
      </c>
      <c r="V105" s="15">
        <f t="shared" ref="V105" si="565">IF(U105="","",IF(MONTH(U105+1)-MONTH(U105)=0,U105+1,""))</f>
        <v>46223</v>
      </c>
      <c r="W105" s="15">
        <f t="shared" ref="W105" si="566">IF(V105="","",IF(MONTH(V105+1)-MONTH(V105)=0,V105+1,""))</f>
        <v>46224</v>
      </c>
      <c r="X105" s="15">
        <f t="shared" ref="X105" si="567">IF(W105="","",IF(MONTH(W105+1)-MONTH(W105)=0,W105+1,""))</f>
        <v>46225</v>
      </c>
      <c r="Y105" s="15">
        <f t="shared" ref="Y105" si="568">IF(X105="","",IF(MONTH(X105+1)-MONTH(X105)=0,X105+1,""))</f>
        <v>46226</v>
      </c>
      <c r="Z105" s="15">
        <f t="shared" ref="Z105" si="569">IF(Y105="","",IF(MONTH(Y105+1)-MONTH(Y105)=0,Y105+1,""))</f>
        <v>46227</v>
      </c>
      <c r="AA105" s="15">
        <f t="shared" ref="AA105" si="570">IF(Z105="","",IF(MONTH(Z105+1)-MONTH(Z105)=0,Z105+1,""))</f>
        <v>46228</v>
      </c>
      <c r="AB105" s="15">
        <f t="shared" ref="AB105" si="571">IF(AA105="","",IF(MONTH(AA105+1)-MONTH(AA105)=0,AA105+1,""))</f>
        <v>46229</v>
      </c>
      <c r="AC105" s="15">
        <f t="shared" ref="AC105" si="572">IF(AB105="","",IF(MONTH(AB105+1)-MONTH(AB105)=0,AB105+1,""))</f>
        <v>46230</v>
      </c>
      <c r="AD105" s="15">
        <f t="shared" ref="AD105" si="573">IF(AC105="","",IF(MONTH(AC105+1)-MONTH(AC105)=0,AC105+1,""))</f>
        <v>46231</v>
      </c>
      <c r="AE105" s="15">
        <f t="shared" ref="AE105" si="574">IF(AD105="","",IF(MONTH(AD105+1)-MONTH(AD105)=0,AD105+1,""))</f>
        <v>46232</v>
      </c>
      <c r="AF105" s="15">
        <f t="shared" ref="AF105" si="575">IF(AE105="","",IF(MONTH(AE105+1)-MONTH(AE105)=0,AE105+1,""))</f>
        <v>46233</v>
      </c>
      <c r="AG105" s="15">
        <f t="shared" ref="AG105" si="576">IF(AF105="","",IF(MONTH(AF105+1)-MONTH(AF105)=0,AF105+1,""))</f>
        <v>46234</v>
      </c>
      <c r="AH105" s="121"/>
      <c r="AI105" s="98"/>
      <c r="AJ105" s="99"/>
      <c r="AK105" s="100"/>
      <c r="AL105" s="100"/>
      <c r="AM105" s="32"/>
      <c r="AN105" s="101"/>
      <c r="AO105" s="101"/>
      <c r="AP105" s="101"/>
      <c r="AQ105" s="101"/>
      <c r="AR105" s="101"/>
      <c r="AS105" s="101"/>
      <c r="AT105" s="101"/>
    </row>
    <row r="106" spans="1:46" s="4" customFormat="1" ht="12" hidden="1" customHeight="1" outlineLevel="1">
      <c r="A106" s="2"/>
      <c r="B106" s="14" t="s">
        <v>2</v>
      </c>
      <c r="C106" s="52">
        <f>+C105</f>
        <v>46204</v>
      </c>
      <c r="D106" s="52">
        <f t="shared" ref="D106:AG106" si="577">+D105</f>
        <v>46205</v>
      </c>
      <c r="E106" s="52">
        <f t="shared" si="577"/>
        <v>46206</v>
      </c>
      <c r="F106" s="58">
        <f t="shared" si="577"/>
        <v>46207</v>
      </c>
      <c r="G106" s="52">
        <f t="shared" si="577"/>
        <v>46208</v>
      </c>
      <c r="H106" s="52">
        <f t="shared" si="577"/>
        <v>46209</v>
      </c>
      <c r="I106" s="52">
        <f t="shared" si="577"/>
        <v>46210</v>
      </c>
      <c r="J106" s="52">
        <f t="shared" si="577"/>
        <v>46211</v>
      </c>
      <c r="K106" s="52">
        <f t="shared" si="577"/>
        <v>46212</v>
      </c>
      <c r="L106" s="52">
        <f t="shared" si="577"/>
        <v>46213</v>
      </c>
      <c r="M106" s="52">
        <f t="shared" si="577"/>
        <v>46214</v>
      </c>
      <c r="N106" s="52">
        <f t="shared" si="577"/>
        <v>46215</v>
      </c>
      <c r="O106" s="52">
        <f t="shared" si="577"/>
        <v>46216</v>
      </c>
      <c r="P106" s="52">
        <f t="shared" si="577"/>
        <v>46217</v>
      </c>
      <c r="Q106" s="52">
        <f t="shared" si="577"/>
        <v>46218</v>
      </c>
      <c r="R106" s="52">
        <f t="shared" si="577"/>
        <v>46219</v>
      </c>
      <c r="S106" s="52">
        <f t="shared" si="577"/>
        <v>46220</v>
      </c>
      <c r="T106" s="52">
        <f t="shared" si="577"/>
        <v>46221</v>
      </c>
      <c r="U106" s="52">
        <f t="shared" si="577"/>
        <v>46222</v>
      </c>
      <c r="V106" s="52">
        <f t="shared" si="577"/>
        <v>46223</v>
      </c>
      <c r="W106" s="52">
        <f t="shared" si="577"/>
        <v>46224</v>
      </c>
      <c r="X106" s="52">
        <f t="shared" si="577"/>
        <v>46225</v>
      </c>
      <c r="Y106" s="52">
        <f t="shared" si="577"/>
        <v>46226</v>
      </c>
      <c r="Z106" s="52">
        <f t="shared" si="577"/>
        <v>46227</v>
      </c>
      <c r="AA106" s="52">
        <f t="shared" si="577"/>
        <v>46228</v>
      </c>
      <c r="AB106" s="52">
        <f t="shared" si="577"/>
        <v>46229</v>
      </c>
      <c r="AC106" s="52">
        <f t="shared" si="577"/>
        <v>46230</v>
      </c>
      <c r="AD106" s="52">
        <f t="shared" si="577"/>
        <v>46231</v>
      </c>
      <c r="AE106" s="52">
        <f t="shared" si="577"/>
        <v>46232</v>
      </c>
      <c r="AF106" s="52">
        <f t="shared" si="577"/>
        <v>46233</v>
      </c>
      <c r="AG106" s="52">
        <f t="shared" si="577"/>
        <v>46234</v>
      </c>
      <c r="AH106" s="122">
        <v>0</v>
      </c>
      <c r="AI106" s="111" t="s">
        <v>42</v>
      </c>
      <c r="AJ106" s="112" t="s">
        <v>13</v>
      </c>
      <c r="AK106" s="113" t="s">
        <v>42</v>
      </c>
      <c r="AL106" s="114" t="s">
        <v>14</v>
      </c>
      <c r="AM106" s="32"/>
      <c r="AN106" s="101"/>
      <c r="AO106" s="101"/>
      <c r="AP106" s="101"/>
      <c r="AQ106" s="101"/>
      <c r="AR106" s="101"/>
      <c r="AS106" s="101"/>
      <c r="AT106" s="101"/>
    </row>
    <row r="107" spans="1:46" s="4" customFormat="1" ht="68.099999999999994" hidden="1" customHeight="1" outlineLevel="1">
      <c r="A107" s="3"/>
      <c r="B107" s="39" t="s">
        <v>3</v>
      </c>
      <c r="C107" s="69" t="str">
        <f>IFERROR(VLOOKUP(C105,定義!A:C,3,FALSE),"")</f>
        <v/>
      </c>
      <c r="D107" s="69" t="str">
        <f>IFERROR(VLOOKUP(D105,定義!A:C,3,FALSE),"")</f>
        <v/>
      </c>
      <c r="E107" s="69" t="str">
        <f>IFERROR(VLOOKUP(E105,定義!A:C,3,FALSE),"")</f>
        <v/>
      </c>
      <c r="F107" s="71" t="str">
        <f>IFERROR(VLOOKUP(F105,定義!A:C,3,FALSE),"")</f>
        <v/>
      </c>
      <c r="G107" s="69" t="str">
        <f>IFERROR(VLOOKUP(G105,定義!A:C,3,FALSE),"")</f>
        <v/>
      </c>
      <c r="H107" s="69" t="str">
        <f>IFERROR(VLOOKUP(H105,定義!A:C,3,FALSE),"")</f>
        <v/>
      </c>
      <c r="I107" s="69" t="str">
        <f>IFERROR(VLOOKUP(I105,定義!A:C,3,FALSE),"")</f>
        <v/>
      </c>
      <c r="J107" s="69" t="str">
        <f>IFERROR(VLOOKUP(J105,定義!A:C,3,FALSE),"")</f>
        <v/>
      </c>
      <c r="K107" s="69" t="str">
        <f>IFERROR(VLOOKUP(K105,定義!A:C,3,FALSE),"")</f>
        <v/>
      </c>
      <c r="L107" s="69" t="str">
        <f>IFERROR(VLOOKUP(L105,定義!A:C,3,FALSE),"")</f>
        <v/>
      </c>
      <c r="M107" s="69" t="str">
        <f>IFERROR(VLOOKUP(M105,定義!A:C,3,FALSE),"")</f>
        <v/>
      </c>
      <c r="N107" s="69" t="str">
        <f>IFERROR(VLOOKUP(N105,定義!A:C,3,FALSE),"")</f>
        <v/>
      </c>
      <c r="O107" s="69" t="str">
        <f>IFERROR(VLOOKUP(O105,定義!A:C,3,FALSE),"")</f>
        <v/>
      </c>
      <c r="P107" s="69" t="str">
        <f>IFERROR(VLOOKUP(P105,定義!A:C,3,FALSE),"")</f>
        <v/>
      </c>
      <c r="Q107" s="69" t="str">
        <f>IFERROR(VLOOKUP(Q105,定義!A:C,3,FALSE),"")</f>
        <v/>
      </c>
      <c r="R107" s="70" t="str">
        <f>IFERROR(VLOOKUP(R105,定義!A:C,3,FALSE),"")</f>
        <v/>
      </c>
      <c r="S107" s="69" t="str">
        <f>IFERROR(VLOOKUP(S105,定義!A:C,3,FALSE),"")</f>
        <v/>
      </c>
      <c r="T107" s="69" t="str">
        <f>IFERROR(VLOOKUP(T105,定義!A:C,3,FALSE),"")</f>
        <v/>
      </c>
      <c r="U107" s="69" t="str">
        <f>IFERROR(VLOOKUP(U105,定義!A:C,3,FALSE),"")</f>
        <v/>
      </c>
      <c r="V107" s="69" t="str">
        <f>IFERROR(VLOOKUP(V105,定義!A:C,3,FALSE),"")</f>
        <v>海の日</v>
      </c>
      <c r="W107" s="69" t="str">
        <f>IFERROR(VLOOKUP(W105,定義!A:C,3,FALSE),"")</f>
        <v/>
      </c>
      <c r="X107" s="69" t="str">
        <f>IFERROR(VLOOKUP(X105,定義!A:C,3,FALSE),"")</f>
        <v/>
      </c>
      <c r="Y107" s="69" t="str">
        <f>IFERROR(VLOOKUP(Y105,定義!A:C,3,FALSE),"")</f>
        <v/>
      </c>
      <c r="Z107" s="69" t="str">
        <f>IFERROR(VLOOKUP(Z105,定義!A:C,3,FALSE),"")</f>
        <v/>
      </c>
      <c r="AA107" s="69" t="str">
        <f>IFERROR(VLOOKUP(AA105,定義!A:C,3,FALSE),"")</f>
        <v/>
      </c>
      <c r="AB107" s="69" t="str">
        <f>IFERROR(VLOOKUP(AB105,定義!A:C,3,FALSE),"")</f>
        <v/>
      </c>
      <c r="AC107" s="69" t="str">
        <f>IFERROR(VLOOKUP(AC105,定義!A:C,3,FALSE),"")</f>
        <v/>
      </c>
      <c r="AD107" s="69" t="str">
        <f>IFERROR(VLOOKUP(AD105,定義!A:C,3,FALSE),"")</f>
        <v/>
      </c>
      <c r="AE107" s="69" t="str">
        <f>IFERROR(VLOOKUP(AE105,定義!A:C,3,FALSE),"")</f>
        <v/>
      </c>
      <c r="AF107" s="69" t="str">
        <f>IFERROR(VLOOKUP(AF105,定義!A:C,3,FALSE),"")</f>
        <v/>
      </c>
      <c r="AG107" s="69" t="str">
        <f>IFERROR(VLOOKUP(AG105,定義!A:C,3,FALSE),"")</f>
        <v/>
      </c>
      <c r="AH107" s="122"/>
      <c r="AI107" s="111"/>
      <c r="AJ107" s="112"/>
      <c r="AK107" s="113"/>
      <c r="AL107" s="114"/>
      <c r="AM107" s="32"/>
      <c r="AN107" s="101"/>
      <c r="AO107" s="101"/>
      <c r="AP107" s="101"/>
      <c r="AQ107" s="101"/>
      <c r="AR107" s="101"/>
      <c r="AS107" s="101"/>
      <c r="AT107" s="101"/>
    </row>
    <row r="108" spans="1:46" s="4" customFormat="1" ht="27.95" hidden="1" customHeight="1" outlineLevel="1">
      <c r="A108" s="3"/>
      <c r="B108" s="40" t="str">
        <f>IF($F$2="受注者希望型","－","休日
計画")</f>
        <v>休日
計画</v>
      </c>
      <c r="C108" s="34"/>
      <c r="D108" s="34"/>
      <c r="E108" s="34"/>
      <c r="F108" s="35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123"/>
      <c r="AI108" s="54">
        <f t="shared" ref="AI108" si="578">AS108</f>
        <v>0</v>
      </c>
      <c r="AJ108" s="46">
        <f t="shared" ref="AJ108" si="579">IFERROR(AI108/AO108,"")</f>
        <v>0</v>
      </c>
      <c r="AK108" s="53">
        <f t="shared" ref="AK108" si="580">AT108</f>
        <v>67</v>
      </c>
      <c r="AL108" s="48">
        <f t="shared" ref="AL108" si="581">IFERROR(AK108/AP108,"")</f>
        <v>0.16625310173697269</v>
      </c>
      <c r="AM108" s="32"/>
      <c r="AN108" s="101">
        <f t="shared" ref="AN108" si="582">COUNT(C105:AG105)</f>
        <v>31</v>
      </c>
      <c r="AO108" s="101">
        <f t="shared" ref="AO108" si="583">AN108-AH106</f>
        <v>31</v>
      </c>
      <c r="AP108" s="101">
        <f>SUM(AO$6:AO109)</f>
        <v>403</v>
      </c>
      <c r="AQ108" s="101">
        <f t="shared" ref="AQ108" si="584">COUNTIF(C109:AG109,"○")</f>
        <v>0</v>
      </c>
      <c r="AR108" s="101">
        <f>SUM(AQ$6:AQ109)</f>
        <v>70</v>
      </c>
      <c r="AS108" s="101">
        <f t="shared" ref="AS108" si="585">COUNTIF(C108:AG108,"○")</f>
        <v>0</v>
      </c>
      <c r="AT108" s="101">
        <f>SUM(AS$6:AS109)</f>
        <v>67</v>
      </c>
    </row>
    <row r="109" spans="1:46" s="4" customFormat="1" ht="27.95" hidden="1" customHeight="1" outlineLevel="1" thickBot="1">
      <c r="B109" s="38" t="s">
        <v>52</v>
      </c>
      <c r="C109" s="16"/>
      <c r="D109" s="16"/>
      <c r="E109" s="16"/>
      <c r="F109" s="18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24"/>
      <c r="AI109" s="54">
        <f t="shared" ref="AI109" si="586">AQ108</f>
        <v>0</v>
      </c>
      <c r="AJ109" s="46">
        <f t="shared" ref="AJ109" si="587">IFERROR(AI109/AO108,"")</f>
        <v>0</v>
      </c>
      <c r="AK109" s="53">
        <f t="shared" ref="AK109" si="588">AR108</f>
        <v>70</v>
      </c>
      <c r="AL109" s="48">
        <f t="shared" ref="AL109" si="589">IFERROR(AK109/AP108,"")</f>
        <v>0.17369727047146402</v>
      </c>
      <c r="AM109" s="32"/>
      <c r="AN109" s="101"/>
      <c r="AO109" s="101"/>
      <c r="AP109" s="101"/>
      <c r="AQ109" s="101"/>
      <c r="AR109" s="101"/>
      <c r="AS109" s="101"/>
      <c r="AT109" s="101"/>
    </row>
    <row r="110" spans="1:46" s="4" customFormat="1" ht="14.25" hidden="1" customHeight="1" outlineLevel="1" thickBot="1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2"/>
      <c r="AI110" s="2"/>
      <c r="AJ110" s="2"/>
      <c r="AK110" s="2"/>
      <c r="AL110" s="2"/>
      <c r="AM110" s="32"/>
      <c r="AN110" s="8"/>
      <c r="AO110" s="8"/>
      <c r="AP110" s="8"/>
      <c r="AQ110" s="8"/>
      <c r="AR110" s="8"/>
      <c r="AS110" s="8"/>
      <c r="AT110" s="8"/>
    </row>
    <row r="111" spans="1:46" s="4" customFormat="1" ht="12" hidden="1" customHeight="1" outlineLevel="1">
      <c r="A111" s="2"/>
      <c r="B111" s="13" t="s">
        <v>0</v>
      </c>
      <c r="C111" s="93">
        <f>DATE(YEAR(C104),MONTH(C104)+1,DAY(C104))</f>
        <v>46235</v>
      </c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120" t="s">
        <v>19</v>
      </c>
      <c r="AI111" s="98" t="s">
        <v>12</v>
      </c>
      <c r="AJ111" s="99"/>
      <c r="AK111" s="100" t="s">
        <v>11</v>
      </c>
      <c r="AL111" s="100"/>
      <c r="AM111" s="32"/>
      <c r="AN111" s="101" t="s">
        <v>17</v>
      </c>
      <c r="AO111" s="101" t="s">
        <v>20</v>
      </c>
      <c r="AP111" s="101" t="s">
        <v>21</v>
      </c>
      <c r="AQ111" s="101" t="s">
        <v>18</v>
      </c>
      <c r="AR111" s="101" t="s">
        <v>22</v>
      </c>
      <c r="AS111" s="101" t="s">
        <v>55</v>
      </c>
      <c r="AT111" s="101" t="s">
        <v>56</v>
      </c>
    </row>
    <row r="112" spans="1:46" ht="12" hidden="1" customHeight="1" outlineLevel="1">
      <c r="B112" s="14" t="s">
        <v>1</v>
      </c>
      <c r="C112" s="15">
        <f>+C111</f>
        <v>46235</v>
      </c>
      <c r="D112" s="15">
        <f>IF(C112="","",IF(MONTH(C112+1)-MONTH(C112)=0,C112+1,""))</f>
        <v>46236</v>
      </c>
      <c r="E112" s="15">
        <f t="shared" ref="E112" si="590">IF(D112="","",IF(MONTH(D112+1)-MONTH(D112)=0,D112+1,""))</f>
        <v>46237</v>
      </c>
      <c r="F112" s="21">
        <f t="shared" ref="F112" si="591">IF(E112="","",IF(MONTH(E112+1)-MONTH(E112)=0,E112+1,""))</f>
        <v>46238</v>
      </c>
      <c r="G112" s="15">
        <f t="shared" ref="G112" si="592">IF(F112="","",IF(MONTH(F112+1)-MONTH(F112)=0,F112+1,""))</f>
        <v>46239</v>
      </c>
      <c r="H112" s="15">
        <f t="shared" ref="H112" si="593">IF(G112="","",IF(MONTH(G112+1)-MONTH(G112)=0,G112+1,""))</f>
        <v>46240</v>
      </c>
      <c r="I112" s="15">
        <f t="shared" ref="I112" si="594">IF(H112="","",IF(MONTH(H112+1)-MONTH(H112)=0,H112+1,""))</f>
        <v>46241</v>
      </c>
      <c r="J112" s="15">
        <f t="shared" ref="J112" si="595">IF(I112="","",IF(MONTH(I112+1)-MONTH(I112)=0,I112+1,""))</f>
        <v>46242</v>
      </c>
      <c r="K112" s="15">
        <f t="shared" ref="K112" si="596">IF(J112="","",IF(MONTH(J112+1)-MONTH(J112)=0,J112+1,""))</f>
        <v>46243</v>
      </c>
      <c r="L112" s="15">
        <f t="shared" ref="L112" si="597">IF(K112="","",IF(MONTH(K112+1)-MONTH(K112)=0,K112+1,""))</f>
        <v>46244</v>
      </c>
      <c r="M112" s="15">
        <f t="shared" ref="M112" si="598">IF(L112="","",IF(MONTH(L112+1)-MONTH(L112)=0,L112+1,""))</f>
        <v>46245</v>
      </c>
      <c r="N112" s="15">
        <f t="shared" ref="N112" si="599">IF(M112="","",IF(MONTH(M112+1)-MONTH(M112)=0,M112+1,""))</f>
        <v>46246</v>
      </c>
      <c r="O112" s="15">
        <f t="shared" ref="O112" si="600">IF(N112="","",IF(MONTH(N112+1)-MONTH(N112)=0,N112+1,""))</f>
        <v>46247</v>
      </c>
      <c r="P112" s="15">
        <f t="shared" ref="P112" si="601">IF(O112="","",IF(MONTH(O112+1)-MONTH(O112)=0,O112+1,""))</f>
        <v>46248</v>
      </c>
      <c r="Q112" s="15">
        <f t="shared" ref="Q112" si="602">IF(P112="","",IF(MONTH(P112+1)-MONTH(P112)=0,P112+1,""))</f>
        <v>46249</v>
      </c>
      <c r="R112" s="15">
        <f t="shared" ref="R112" si="603">IF(Q112="","",IF(MONTH(Q112+1)-MONTH(Q112)=0,Q112+1,""))</f>
        <v>46250</v>
      </c>
      <c r="S112" s="15">
        <f t="shared" ref="S112" si="604">IF(R112="","",IF(MONTH(R112+1)-MONTH(R112)=0,R112+1,""))</f>
        <v>46251</v>
      </c>
      <c r="T112" s="15">
        <f t="shared" ref="T112" si="605">IF(S112="","",IF(MONTH(S112+1)-MONTH(S112)=0,S112+1,""))</f>
        <v>46252</v>
      </c>
      <c r="U112" s="15">
        <f t="shared" ref="U112" si="606">IF(T112="","",IF(MONTH(T112+1)-MONTH(T112)=0,T112+1,""))</f>
        <v>46253</v>
      </c>
      <c r="V112" s="15">
        <f t="shared" ref="V112" si="607">IF(U112="","",IF(MONTH(U112+1)-MONTH(U112)=0,U112+1,""))</f>
        <v>46254</v>
      </c>
      <c r="W112" s="15">
        <f t="shared" ref="W112" si="608">IF(V112="","",IF(MONTH(V112+1)-MONTH(V112)=0,V112+1,""))</f>
        <v>46255</v>
      </c>
      <c r="X112" s="15">
        <f t="shared" ref="X112" si="609">IF(W112="","",IF(MONTH(W112+1)-MONTH(W112)=0,W112+1,""))</f>
        <v>46256</v>
      </c>
      <c r="Y112" s="15">
        <f t="shared" ref="Y112" si="610">IF(X112="","",IF(MONTH(X112+1)-MONTH(X112)=0,X112+1,""))</f>
        <v>46257</v>
      </c>
      <c r="Z112" s="15">
        <f t="shared" ref="Z112" si="611">IF(Y112="","",IF(MONTH(Y112+1)-MONTH(Y112)=0,Y112+1,""))</f>
        <v>46258</v>
      </c>
      <c r="AA112" s="15">
        <f t="shared" ref="AA112" si="612">IF(Z112="","",IF(MONTH(Z112+1)-MONTH(Z112)=0,Z112+1,""))</f>
        <v>46259</v>
      </c>
      <c r="AB112" s="15">
        <f t="shared" ref="AB112" si="613">IF(AA112="","",IF(MONTH(AA112+1)-MONTH(AA112)=0,AA112+1,""))</f>
        <v>46260</v>
      </c>
      <c r="AC112" s="15">
        <f t="shared" ref="AC112" si="614">IF(AB112="","",IF(MONTH(AB112+1)-MONTH(AB112)=0,AB112+1,""))</f>
        <v>46261</v>
      </c>
      <c r="AD112" s="15">
        <f t="shared" ref="AD112" si="615">IF(AC112="","",IF(MONTH(AC112+1)-MONTH(AC112)=0,AC112+1,""))</f>
        <v>46262</v>
      </c>
      <c r="AE112" s="15">
        <f t="shared" ref="AE112" si="616">IF(AD112="","",IF(MONTH(AD112+1)-MONTH(AD112)=0,AD112+1,""))</f>
        <v>46263</v>
      </c>
      <c r="AF112" s="15">
        <f t="shared" ref="AF112" si="617">IF(AE112="","",IF(MONTH(AE112+1)-MONTH(AE112)=0,AE112+1,""))</f>
        <v>46264</v>
      </c>
      <c r="AG112" s="15">
        <f t="shared" ref="AG112" si="618">IF(AF112="","",IF(MONTH(AF112+1)-MONTH(AF112)=0,AF112+1,""))</f>
        <v>46265</v>
      </c>
      <c r="AH112" s="121"/>
      <c r="AI112" s="98"/>
      <c r="AJ112" s="99"/>
      <c r="AK112" s="100"/>
      <c r="AL112" s="100"/>
      <c r="AM112" s="32"/>
      <c r="AN112" s="101"/>
      <c r="AO112" s="101"/>
      <c r="AP112" s="101"/>
      <c r="AQ112" s="101"/>
      <c r="AR112" s="101"/>
      <c r="AS112" s="101"/>
      <c r="AT112" s="101"/>
    </row>
    <row r="113" spans="1:46" ht="12" hidden="1" customHeight="1" outlineLevel="1">
      <c r="B113" s="14" t="s">
        <v>2</v>
      </c>
      <c r="C113" s="52">
        <f>+C112</f>
        <v>46235</v>
      </c>
      <c r="D113" s="52">
        <f t="shared" ref="D113:AG113" si="619">+D112</f>
        <v>46236</v>
      </c>
      <c r="E113" s="52">
        <f t="shared" si="619"/>
        <v>46237</v>
      </c>
      <c r="F113" s="58">
        <f t="shared" si="619"/>
        <v>46238</v>
      </c>
      <c r="G113" s="52">
        <f t="shared" si="619"/>
        <v>46239</v>
      </c>
      <c r="H113" s="52">
        <f t="shared" si="619"/>
        <v>46240</v>
      </c>
      <c r="I113" s="52">
        <f t="shared" si="619"/>
        <v>46241</v>
      </c>
      <c r="J113" s="52">
        <f t="shared" si="619"/>
        <v>46242</v>
      </c>
      <c r="K113" s="52">
        <f t="shared" si="619"/>
        <v>46243</v>
      </c>
      <c r="L113" s="52">
        <f t="shared" si="619"/>
        <v>46244</v>
      </c>
      <c r="M113" s="52">
        <f t="shared" si="619"/>
        <v>46245</v>
      </c>
      <c r="N113" s="52">
        <f t="shared" si="619"/>
        <v>46246</v>
      </c>
      <c r="O113" s="52">
        <f t="shared" si="619"/>
        <v>46247</v>
      </c>
      <c r="P113" s="52">
        <f t="shared" si="619"/>
        <v>46248</v>
      </c>
      <c r="Q113" s="52">
        <f t="shared" si="619"/>
        <v>46249</v>
      </c>
      <c r="R113" s="52">
        <f t="shared" si="619"/>
        <v>46250</v>
      </c>
      <c r="S113" s="52">
        <f t="shared" si="619"/>
        <v>46251</v>
      </c>
      <c r="T113" s="52">
        <f t="shared" si="619"/>
        <v>46252</v>
      </c>
      <c r="U113" s="52">
        <f t="shared" si="619"/>
        <v>46253</v>
      </c>
      <c r="V113" s="52">
        <f t="shared" si="619"/>
        <v>46254</v>
      </c>
      <c r="W113" s="52">
        <f t="shared" si="619"/>
        <v>46255</v>
      </c>
      <c r="X113" s="52">
        <f t="shared" si="619"/>
        <v>46256</v>
      </c>
      <c r="Y113" s="52">
        <f t="shared" si="619"/>
        <v>46257</v>
      </c>
      <c r="Z113" s="52">
        <f t="shared" si="619"/>
        <v>46258</v>
      </c>
      <c r="AA113" s="52">
        <f t="shared" si="619"/>
        <v>46259</v>
      </c>
      <c r="AB113" s="52">
        <f t="shared" si="619"/>
        <v>46260</v>
      </c>
      <c r="AC113" s="52">
        <f t="shared" si="619"/>
        <v>46261</v>
      </c>
      <c r="AD113" s="52">
        <f t="shared" si="619"/>
        <v>46262</v>
      </c>
      <c r="AE113" s="52">
        <f t="shared" si="619"/>
        <v>46263</v>
      </c>
      <c r="AF113" s="52">
        <f t="shared" si="619"/>
        <v>46264</v>
      </c>
      <c r="AG113" s="52">
        <f t="shared" si="619"/>
        <v>46265</v>
      </c>
      <c r="AH113" s="122">
        <v>0</v>
      </c>
      <c r="AI113" s="111" t="s">
        <v>42</v>
      </c>
      <c r="AJ113" s="112" t="s">
        <v>13</v>
      </c>
      <c r="AK113" s="113" t="s">
        <v>42</v>
      </c>
      <c r="AL113" s="114" t="s">
        <v>14</v>
      </c>
      <c r="AM113" s="32"/>
      <c r="AN113" s="101"/>
      <c r="AO113" s="101"/>
      <c r="AP113" s="101"/>
      <c r="AQ113" s="101"/>
      <c r="AR113" s="101"/>
      <c r="AS113" s="101"/>
      <c r="AT113" s="101"/>
    </row>
    <row r="114" spans="1:46" ht="68.099999999999994" hidden="1" customHeight="1" outlineLevel="1">
      <c r="A114" s="3"/>
      <c r="B114" s="39" t="s">
        <v>3</v>
      </c>
      <c r="C114" s="69" t="str">
        <f>IFERROR(VLOOKUP(C112,定義!A:C,3,FALSE),"")</f>
        <v/>
      </c>
      <c r="D114" s="69" t="str">
        <f>IFERROR(VLOOKUP(D112,定義!A:C,3,FALSE),"")</f>
        <v/>
      </c>
      <c r="E114" s="69" t="str">
        <f>IFERROR(VLOOKUP(E112,定義!A:C,3,FALSE),"")</f>
        <v/>
      </c>
      <c r="F114" s="71" t="str">
        <f>IFERROR(VLOOKUP(F112,定義!A:C,3,FALSE),"")</f>
        <v/>
      </c>
      <c r="G114" s="69" t="str">
        <f>IFERROR(VLOOKUP(G112,定義!A:C,3,FALSE),"")</f>
        <v/>
      </c>
      <c r="H114" s="69" t="str">
        <f>IFERROR(VLOOKUP(H112,定義!A:C,3,FALSE),"")</f>
        <v/>
      </c>
      <c r="I114" s="69" t="str">
        <f>IFERROR(VLOOKUP(I112,定義!A:C,3,FALSE),"")</f>
        <v/>
      </c>
      <c r="J114" s="69" t="str">
        <f>IFERROR(VLOOKUP(J112,定義!A:C,3,FALSE),"")</f>
        <v/>
      </c>
      <c r="K114" s="69" t="str">
        <f>IFERROR(VLOOKUP(K112,定義!A:C,3,FALSE),"")</f>
        <v/>
      </c>
      <c r="L114" s="69" t="str">
        <f>IFERROR(VLOOKUP(L112,定義!A:C,3,FALSE),"")</f>
        <v/>
      </c>
      <c r="M114" s="69" t="str">
        <f>IFERROR(VLOOKUP(M112,定義!A:C,3,FALSE),"")</f>
        <v>山の日</v>
      </c>
      <c r="N114" s="69" t="str">
        <f>IFERROR(VLOOKUP(N112,定義!A:C,3,FALSE),"")</f>
        <v/>
      </c>
      <c r="O114" s="69" t="str">
        <f>IFERROR(VLOOKUP(O112,定義!A:C,3,FALSE),"")</f>
        <v/>
      </c>
      <c r="P114" s="69" t="str">
        <f>IFERROR(VLOOKUP(P112,定義!A:C,3,FALSE),"")</f>
        <v/>
      </c>
      <c r="Q114" s="69" t="str">
        <f>IFERROR(VLOOKUP(Q112,定義!A:C,3,FALSE),"")</f>
        <v/>
      </c>
      <c r="R114" s="70" t="str">
        <f>IFERROR(VLOOKUP(R112,定義!A:C,3,FALSE),"")</f>
        <v/>
      </c>
      <c r="S114" s="69" t="str">
        <f>IFERROR(VLOOKUP(S112,定義!A:C,3,FALSE),"")</f>
        <v/>
      </c>
      <c r="T114" s="69" t="str">
        <f>IFERROR(VLOOKUP(T112,定義!A:C,3,FALSE),"")</f>
        <v/>
      </c>
      <c r="U114" s="69" t="str">
        <f>IFERROR(VLOOKUP(U112,定義!A:C,3,FALSE),"")</f>
        <v/>
      </c>
      <c r="V114" s="69" t="str">
        <f>IFERROR(VLOOKUP(V112,定義!A:C,3,FALSE),"")</f>
        <v/>
      </c>
      <c r="W114" s="69" t="str">
        <f>IFERROR(VLOOKUP(W112,定義!A:C,3,FALSE),"")</f>
        <v/>
      </c>
      <c r="X114" s="69" t="str">
        <f>IFERROR(VLOOKUP(X112,定義!A:C,3,FALSE),"")</f>
        <v/>
      </c>
      <c r="Y114" s="69" t="str">
        <f>IFERROR(VLOOKUP(Y112,定義!A:C,3,FALSE),"")</f>
        <v/>
      </c>
      <c r="Z114" s="69" t="str">
        <f>IFERROR(VLOOKUP(Z112,定義!A:C,3,FALSE),"")</f>
        <v/>
      </c>
      <c r="AA114" s="69" t="str">
        <f>IFERROR(VLOOKUP(AA112,定義!A:C,3,FALSE),"")</f>
        <v/>
      </c>
      <c r="AB114" s="69" t="str">
        <f>IFERROR(VLOOKUP(AB112,定義!A:C,3,FALSE),"")</f>
        <v/>
      </c>
      <c r="AC114" s="69" t="str">
        <f>IFERROR(VLOOKUP(AC112,定義!A:C,3,FALSE),"")</f>
        <v/>
      </c>
      <c r="AD114" s="69" t="str">
        <f>IFERROR(VLOOKUP(AD112,定義!A:C,3,FALSE),"")</f>
        <v/>
      </c>
      <c r="AE114" s="69" t="str">
        <f>IFERROR(VLOOKUP(AE112,定義!A:C,3,FALSE),"")</f>
        <v/>
      </c>
      <c r="AF114" s="69" t="str">
        <f>IFERROR(VLOOKUP(AF112,定義!A:C,3,FALSE),"")</f>
        <v/>
      </c>
      <c r="AG114" s="69" t="str">
        <f>IFERROR(VLOOKUP(AG112,定義!A:C,3,FALSE),"")</f>
        <v/>
      </c>
      <c r="AH114" s="122"/>
      <c r="AI114" s="111"/>
      <c r="AJ114" s="112"/>
      <c r="AK114" s="113"/>
      <c r="AL114" s="114"/>
      <c r="AM114" s="32"/>
      <c r="AN114" s="101"/>
      <c r="AO114" s="101"/>
      <c r="AP114" s="101"/>
      <c r="AQ114" s="101"/>
      <c r="AR114" s="101"/>
      <c r="AS114" s="101"/>
      <c r="AT114" s="101"/>
    </row>
    <row r="115" spans="1:46" ht="27.95" hidden="1" customHeight="1" outlineLevel="1">
      <c r="A115" s="3"/>
      <c r="B115" s="40" t="str">
        <f>IF($F$2="受注者希望型","－","休日
計画")</f>
        <v>休日
計画</v>
      </c>
      <c r="C115" s="34"/>
      <c r="D115" s="34"/>
      <c r="E115" s="34"/>
      <c r="F115" s="35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123"/>
      <c r="AI115" s="54">
        <f t="shared" ref="AI115" si="620">AS115</f>
        <v>0</v>
      </c>
      <c r="AJ115" s="46">
        <f t="shared" ref="AJ115" si="621">IFERROR(AI115/AO115,"")</f>
        <v>0</v>
      </c>
      <c r="AK115" s="53">
        <f t="shared" ref="AK115" si="622">AT115</f>
        <v>67</v>
      </c>
      <c r="AL115" s="48">
        <f t="shared" ref="AL115" si="623">IFERROR(AK115/AP115,"")</f>
        <v>0.15437788018433179</v>
      </c>
      <c r="AM115" s="32"/>
      <c r="AN115" s="101">
        <f t="shared" ref="AN115" si="624">COUNT(C112:AG112)</f>
        <v>31</v>
      </c>
      <c r="AO115" s="101">
        <f t="shared" ref="AO115" si="625">AN115-AH113</f>
        <v>31</v>
      </c>
      <c r="AP115" s="101">
        <f>SUM(AO$6:AO116)</f>
        <v>434</v>
      </c>
      <c r="AQ115" s="101">
        <f t="shared" ref="AQ115" si="626">COUNTIF(C116:AG116,"○")</f>
        <v>0</v>
      </c>
      <c r="AR115" s="101">
        <f>SUM(AQ$6:AQ116)</f>
        <v>70</v>
      </c>
      <c r="AS115" s="101">
        <f t="shared" ref="AS115" si="627">COUNTIF(C115:AG115,"○")</f>
        <v>0</v>
      </c>
      <c r="AT115" s="101">
        <f>SUM(AS$6:AS116)</f>
        <v>67</v>
      </c>
    </row>
    <row r="116" spans="1:46" s="1" customFormat="1" ht="27.95" hidden="1" customHeight="1" outlineLevel="1" thickBot="1">
      <c r="A116" s="4"/>
      <c r="B116" s="38" t="s">
        <v>52</v>
      </c>
      <c r="C116" s="16"/>
      <c r="D116" s="16"/>
      <c r="E116" s="16"/>
      <c r="F116" s="18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24"/>
      <c r="AI116" s="54">
        <f t="shared" ref="AI116" si="628">AQ115</f>
        <v>0</v>
      </c>
      <c r="AJ116" s="46">
        <f t="shared" ref="AJ116" si="629">IFERROR(AI116/AO115,"")</f>
        <v>0</v>
      </c>
      <c r="AK116" s="53">
        <f t="shared" ref="AK116" si="630">AR115</f>
        <v>70</v>
      </c>
      <c r="AL116" s="48">
        <f t="shared" ref="AL116" si="631">IFERROR(AK116/AP115,"")</f>
        <v>0.16129032258064516</v>
      </c>
      <c r="AM116" s="32"/>
      <c r="AN116" s="101"/>
      <c r="AO116" s="101"/>
      <c r="AP116" s="101"/>
      <c r="AQ116" s="101"/>
      <c r="AR116" s="101"/>
      <c r="AS116" s="101"/>
      <c r="AT116" s="101"/>
    </row>
    <row r="117" spans="1:46" s="1" customFormat="1" ht="14.25" hidden="1" customHeight="1" outlineLevel="1" thickBot="1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2"/>
      <c r="AI117" s="2"/>
      <c r="AJ117" s="2"/>
      <c r="AK117" s="2"/>
      <c r="AL117" s="2"/>
      <c r="AM117" s="32"/>
      <c r="AN117" s="8"/>
      <c r="AO117" s="8"/>
      <c r="AP117" s="8"/>
      <c r="AQ117" s="8"/>
      <c r="AR117" s="8"/>
      <c r="AS117" s="8"/>
      <c r="AT117" s="8"/>
    </row>
    <row r="118" spans="1:46" s="1" customFormat="1" ht="12" hidden="1" customHeight="1" outlineLevel="1">
      <c r="A118" s="2"/>
      <c r="B118" s="13" t="s">
        <v>0</v>
      </c>
      <c r="C118" s="93">
        <f>DATE(YEAR(C111),MONTH(C111)+1,DAY(C111))</f>
        <v>46266</v>
      </c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120" t="s">
        <v>19</v>
      </c>
      <c r="AI118" s="98" t="s">
        <v>12</v>
      </c>
      <c r="AJ118" s="99"/>
      <c r="AK118" s="100" t="s">
        <v>11</v>
      </c>
      <c r="AL118" s="100"/>
      <c r="AM118" s="32"/>
      <c r="AN118" s="101" t="s">
        <v>17</v>
      </c>
      <c r="AO118" s="101" t="s">
        <v>20</v>
      </c>
      <c r="AP118" s="101" t="s">
        <v>21</v>
      </c>
      <c r="AQ118" s="101" t="s">
        <v>18</v>
      </c>
      <c r="AR118" s="101" t="s">
        <v>22</v>
      </c>
      <c r="AS118" s="101" t="s">
        <v>55</v>
      </c>
      <c r="AT118" s="101" t="s">
        <v>56</v>
      </c>
    </row>
    <row r="119" spans="1:46" s="1" customFormat="1" ht="12" hidden="1" customHeight="1" outlineLevel="1">
      <c r="A119" s="2"/>
      <c r="B119" s="14" t="s">
        <v>1</v>
      </c>
      <c r="C119" s="15">
        <f>+C118</f>
        <v>46266</v>
      </c>
      <c r="D119" s="15">
        <f>IF(C119="","",IF(MONTH(C119+1)-MONTH(C119)=0,C119+1,""))</f>
        <v>46267</v>
      </c>
      <c r="E119" s="15">
        <f t="shared" ref="E119" si="632">IF(D119="","",IF(MONTH(D119+1)-MONTH(D119)=0,D119+1,""))</f>
        <v>46268</v>
      </c>
      <c r="F119" s="21">
        <f t="shared" ref="F119" si="633">IF(E119="","",IF(MONTH(E119+1)-MONTH(E119)=0,E119+1,""))</f>
        <v>46269</v>
      </c>
      <c r="G119" s="15">
        <f t="shared" ref="G119" si="634">IF(F119="","",IF(MONTH(F119+1)-MONTH(F119)=0,F119+1,""))</f>
        <v>46270</v>
      </c>
      <c r="H119" s="15">
        <f t="shared" ref="H119" si="635">IF(G119="","",IF(MONTH(G119+1)-MONTH(G119)=0,G119+1,""))</f>
        <v>46271</v>
      </c>
      <c r="I119" s="15">
        <f t="shared" ref="I119" si="636">IF(H119="","",IF(MONTH(H119+1)-MONTH(H119)=0,H119+1,""))</f>
        <v>46272</v>
      </c>
      <c r="J119" s="15">
        <f t="shared" ref="J119" si="637">IF(I119="","",IF(MONTH(I119+1)-MONTH(I119)=0,I119+1,""))</f>
        <v>46273</v>
      </c>
      <c r="K119" s="15">
        <f t="shared" ref="K119" si="638">IF(J119="","",IF(MONTH(J119+1)-MONTH(J119)=0,J119+1,""))</f>
        <v>46274</v>
      </c>
      <c r="L119" s="15">
        <f t="shared" ref="L119" si="639">IF(K119="","",IF(MONTH(K119+1)-MONTH(K119)=0,K119+1,""))</f>
        <v>46275</v>
      </c>
      <c r="M119" s="15">
        <f t="shared" ref="M119" si="640">IF(L119="","",IF(MONTH(L119+1)-MONTH(L119)=0,L119+1,""))</f>
        <v>46276</v>
      </c>
      <c r="N119" s="15">
        <f t="shared" ref="N119" si="641">IF(M119="","",IF(MONTH(M119+1)-MONTH(M119)=0,M119+1,""))</f>
        <v>46277</v>
      </c>
      <c r="O119" s="15">
        <f t="shared" ref="O119" si="642">IF(N119="","",IF(MONTH(N119+1)-MONTH(N119)=0,N119+1,""))</f>
        <v>46278</v>
      </c>
      <c r="P119" s="15">
        <f t="shared" ref="P119" si="643">IF(O119="","",IF(MONTH(O119+1)-MONTH(O119)=0,O119+1,""))</f>
        <v>46279</v>
      </c>
      <c r="Q119" s="15">
        <f t="shared" ref="Q119" si="644">IF(P119="","",IF(MONTH(P119+1)-MONTH(P119)=0,P119+1,""))</f>
        <v>46280</v>
      </c>
      <c r="R119" s="15">
        <f t="shared" ref="R119" si="645">IF(Q119="","",IF(MONTH(Q119+1)-MONTH(Q119)=0,Q119+1,""))</f>
        <v>46281</v>
      </c>
      <c r="S119" s="15">
        <f t="shared" ref="S119" si="646">IF(R119="","",IF(MONTH(R119+1)-MONTH(R119)=0,R119+1,""))</f>
        <v>46282</v>
      </c>
      <c r="T119" s="15">
        <f t="shared" ref="T119" si="647">IF(S119="","",IF(MONTH(S119+1)-MONTH(S119)=0,S119+1,""))</f>
        <v>46283</v>
      </c>
      <c r="U119" s="15">
        <f t="shared" ref="U119" si="648">IF(T119="","",IF(MONTH(T119+1)-MONTH(T119)=0,T119+1,""))</f>
        <v>46284</v>
      </c>
      <c r="V119" s="15">
        <f t="shared" ref="V119" si="649">IF(U119="","",IF(MONTH(U119+1)-MONTH(U119)=0,U119+1,""))</f>
        <v>46285</v>
      </c>
      <c r="W119" s="15">
        <f t="shared" ref="W119" si="650">IF(V119="","",IF(MONTH(V119+1)-MONTH(V119)=0,V119+1,""))</f>
        <v>46286</v>
      </c>
      <c r="X119" s="15">
        <f t="shared" ref="X119" si="651">IF(W119="","",IF(MONTH(W119+1)-MONTH(W119)=0,W119+1,""))</f>
        <v>46287</v>
      </c>
      <c r="Y119" s="15">
        <f t="shared" ref="Y119" si="652">IF(X119="","",IF(MONTH(X119+1)-MONTH(X119)=0,X119+1,""))</f>
        <v>46288</v>
      </c>
      <c r="Z119" s="15">
        <f t="shared" ref="Z119" si="653">IF(Y119="","",IF(MONTH(Y119+1)-MONTH(Y119)=0,Y119+1,""))</f>
        <v>46289</v>
      </c>
      <c r="AA119" s="15">
        <f t="shared" ref="AA119" si="654">IF(Z119="","",IF(MONTH(Z119+1)-MONTH(Z119)=0,Z119+1,""))</f>
        <v>46290</v>
      </c>
      <c r="AB119" s="15">
        <f t="shared" ref="AB119" si="655">IF(AA119="","",IF(MONTH(AA119+1)-MONTH(AA119)=0,AA119+1,""))</f>
        <v>46291</v>
      </c>
      <c r="AC119" s="15">
        <f t="shared" ref="AC119" si="656">IF(AB119="","",IF(MONTH(AB119+1)-MONTH(AB119)=0,AB119+1,""))</f>
        <v>46292</v>
      </c>
      <c r="AD119" s="15">
        <f t="shared" ref="AD119" si="657">IF(AC119="","",IF(MONTH(AC119+1)-MONTH(AC119)=0,AC119+1,""))</f>
        <v>46293</v>
      </c>
      <c r="AE119" s="15">
        <f t="shared" ref="AE119" si="658">IF(AD119="","",IF(MONTH(AD119+1)-MONTH(AD119)=0,AD119+1,""))</f>
        <v>46294</v>
      </c>
      <c r="AF119" s="15">
        <f t="shared" ref="AF119" si="659">IF(AE119="","",IF(MONTH(AE119+1)-MONTH(AE119)=0,AE119+1,""))</f>
        <v>46295</v>
      </c>
      <c r="AG119" s="15" t="str">
        <f t="shared" ref="AG119" si="660">IF(AF119="","",IF(MONTH(AF119+1)-MONTH(AF119)=0,AF119+1,""))</f>
        <v/>
      </c>
      <c r="AH119" s="121"/>
      <c r="AI119" s="98"/>
      <c r="AJ119" s="99"/>
      <c r="AK119" s="100"/>
      <c r="AL119" s="100"/>
      <c r="AM119" s="32"/>
      <c r="AN119" s="101"/>
      <c r="AO119" s="101"/>
      <c r="AP119" s="101"/>
      <c r="AQ119" s="101"/>
      <c r="AR119" s="101"/>
      <c r="AS119" s="101"/>
      <c r="AT119" s="101"/>
    </row>
    <row r="120" spans="1:46" s="1" customFormat="1" ht="12" hidden="1" customHeight="1" outlineLevel="1">
      <c r="A120" s="2"/>
      <c r="B120" s="14" t="s">
        <v>2</v>
      </c>
      <c r="C120" s="52">
        <f>+C119</f>
        <v>46266</v>
      </c>
      <c r="D120" s="52">
        <f t="shared" ref="D120:AG120" si="661">+D119</f>
        <v>46267</v>
      </c>
      <c r="E120" s="52">
        <f t="shared" si="661"/>
        <v>46268</v>
      </c>
      <c r="F120" s="58">
        <f t="shared" si="661"/>
        <v>46269</v>
      </c>
      <c r="G120" s="52">
        <f t="shared" si="661"/>
        <v>46270</v>
      </c>
      <c r="H120" s="52">
        <f t="shared" si="661"/>
        <v>46271</v>
      </c>
      <c r="I120" s="52">
        <f t="shared" si="661"/>
        <v>46272</v>
      </c>
      <c r="J120" s="52">
        <f t="shared" si="661"/>
        <v>46273</v>
      </c>
      <c r="K120" s="52">
        <f t="shared" si="661"/>
        <v>46274</v>
      </c>
      <c r="L120" s="52">
        <f t="shared" si="661"/>
        <v>46275</v>
      </c>
      <c r="M120" s="52">
        <f t="shared" si="661"/>
        <v>46276</v>
      </c>
      <c r="N120" s="52">
        <f t="shared" si="661"/>
        <v>46277</v>
      </c>
      <c r="O120" s="52">
        <f t="shared" si="661"/>
        <v>46278</v>
      </c>
      <c r="P120" s="52">
        <f t="shared" si="661"/>
        <v>46279</v>
      </c>
      <c r="Q120" s="52">
        <f t="shared" si="661"/>
        <v>46280</v>
      </c>
      <c r="R120" s="52">
        <f t="shared" si="661"/>
        <v>46281</v>
      </c>
      <c r="S120" s="52">
        <f t="shared" si="661"/>
        <v>46282</v>
      </c>
      <c r="T120" s="52">
        <f t="shared" si="661"/>
        <v>46283</v>
      </c>
      <c r="U120" s="52">
        <f t="shared" si="661"/>
        <v>46284</v>
      </c>
      <c r="V120" s="52">
        <f t="shared" si="661"/>
        <v>46285</v>
      </c>
      <c r="W120" s="52">
        <f t="shared" si="661"/>
        <v>46286</v>
      </c>
      <c r="X120" s="52">
        <f t="shared" si="661"/>
        <v>46287</v>
      </c>
      <c r="Y120" s="52">
        <f t="shared" si="661"/>
        <v>46288</v>
      </c>
      <c r="Z120" s="52">
        <f t="shared" si="661"/>
        <v>46289</v>
      </c>
      <c r="AA120" s="52">
        <f t="shared" si="661"/>
        <v>46290</v>
      </c>
      <c r="AB120" s="52">
        <f t="shared" si="661"/>
        <v>46291</v>
      </c>
      <c r="AC120" s="52">
        <f t="shared" si="661"/>
        <v>46292</v>
      </c>
      <c r="AD120" s="52">
        <f t="shared" si="661"/>
        <v>46293</v>
      </c>
      <c r="AE120" s="52">
        <f t="shared" si="661"/>
        <v>46294</v>
      </c>
      <c r="AF120" s="52">
        <f t="shared" si="661"/>
        <v>46295</v>
      </c>
      <c r="AG120" s="52" t="str">
        <f t="shared" si="661"/>
        <v/>
      </c>
      <c r="AH120" s="122">
        <v>0</v>
      </c>
      <c r="AI120" s="111" t="s">
        <v>42</v>
      </c>
      <c r="AJ120" s="112" t="s">
        <v>13</v>
      </c>
      <c r="AK120" s="113" t="s">
        <v>42</v>
      </c>
      <c r="AL120" s="114" t="s">
        <v>14</v>
      </c>
      <c r="AM120" s="32"/>
      <c r="AN120" s="101"/>
      <c r="AO120" s="101"/>
      <c r="AP120" s="101"/>
      <c r="AQ120" s="101"/>
      <c r="AR120" s="101"/>
      <c r="AS120" s="101"/>
      <c r="AT120" s="101"/>
    </row>
    <row r="121" spans="1:46" ht="68.099999999999994" hidden="1" customHeight="1" outlineLevel="1">
      <c r="A121" s="3"/>
      <c r="B121" s="39" t="s">
        <v>3</v>
      </c>
      <c r="C121" s="69" t="str">
        <f>IFERROR(VLOOKUP(C119,定義!A:C,3,FALSE),"")</f>
        <v/>
      </c>
      <c r="D121" s="69" t="str">
        <f>IFERROR(VLOOKUP(D119,定義!A:C,3,FALSE),"")</f>
        <v/>
      </c>
      <c r="E121" s="69" t="str">
        <f>IFERROR(VLOOKUP(E119,定義!A:C,3,FALSE),"")</f>
        <v/>
      </c>
      <c r="F121" s="71" t="str">
        <f>IFERROR(VLOOKUP(F119,定義!A:C,3,FALSE),"")</f>
        <v/>
      </c>
      <c r="G121" s="69" t="str">
        <f>IFERROR(VLOOKUP(G119,定義!A:C,3,FALSE),"")</f>
        <v/>
      </c>
      <c r="H121" s="69" t="str">
        <f>IFERROR(VLOOKUP(H119,定義!A:C,3,FALSE),"")</f>
        <v/>
      </c>
      <c r="I121" s="69" t="str">
        <f>IFERROR(VLOOKUP(I119,定義!A:C,3,FALSE),"")</f>
        <v/>
      </c>
      <c r="J121" s="69" t="str">
        <f>IFERROR(VLOOKUP(J119,定義!A:C,3,FALSE),"")</f>
        <v/>
      </c>
      <c r="K121" s="69" t="str">
        <f>IFERROR(VLOOKUP(K119,定義!A:C,3,FALSE),"")</f>
        <v/>
      </c>
      <c r="L121" s="69" t="str">
        <f>IFERROR(VLOOKUP(L119,定義!A:C,3,FALSE),"")</f>
        <v/>
      </c>
      <c r="M121" s="69" t="str">
        <f>IFERROR(VLOOKUP(M119,定義!A:C,3,FALSE),"")</f>
        <v/>
      </c>
      <c r="N121" s="69" t="str">
        <f>IFERROR(VLOOKUP(N119,定義!A:C,3,FALSE),"")</f>
        <v/>
      </c>
      <c r="O121" s="69" t="str">
        <f>IFERROR(VLOOKUP(O119,定義!A:C,3,FALSE),"")</f>
        <v/>
      </c>
      <c r="P121" s="69" t="str">
        <f>IFERROR(VLOOKUP(P119,定義!A:C,3,FALSE),"")</f>
        <v/>
      </c>
      <c r="Q121" s="69" t="str">
        <f>IFERROR(VLOOKUP(Q119,定義!A:C,3,FALSE),"")</f>
        <v/>
      </c>
      <c r="R121" s="70" t="str">
        <f>IFERROR(VLOOKUP(R119,定義!A:C,3,FALSE),"")</f>
        <v/>
      </c>
      <c r="S121" s="69" t="str">
        <f>IFERROR(VLOOKUP(S119,定義!A:C,3,FALSE),"")</f>
        <v/>
      </c>
      <c r="T121" s="69" t="str">
        <f>IFERROR(VLOOKUP(T119,定義!A:C,3,FALSE),"")</f>
        <v/>
      </c>
      <c r="U121" s="69" t="str">
        <f>IFERROR(VLOOKUP(U119,定義!A:C,3,FALSE),"")</f>
        <v/>
      </c>
      <c r="V121" s="69" t="str">
        <f>IFERROR(VLOOKUP(V119,定義!A:C,3,FALSE),"")</f>
        <v/>
      </c>
      <c r="W121" s="69" t="str">
        <f>IFERROR(VLOOKUP(W119,定義!A:C,3,FALSE),"")</f>
        <v>敬老の日</v>
      </c>
      <c r="X121" s="69" t="str">
        <f>IFERROR(VLOOKUP(X119,定義!A:C,3,FALSE),"")</f>
        <v>国民の休日</v>
      </c>
      <c r="Y121" s="69" t="str">
        <f>IFERROR(VLOOKUP(Y119,定義!A:C,3,FALSE),"")</f>
        <v>秋分の日</v>
      </c>
      <c r="Z121" s="69" t="str">
        <f>IFERROR(VLOOKUP(Z119,定義!A:C,3,FALSE),"")</f>
        <v/>
      </c>
      <c r="AA121" s="69" t="str">
        <f>IFERROR(VLOOKUP(AA119,定義!A:C,3,FALSE),"")</f>
        <v/>
      </c>
      <c r="AB121" s="69" t="str">
        <f>IFERROR(VLOOKUP(AB119,定義!A:C,3,FALSE),"")</f>
        <v/>
      </c>
      <c r="AC121" s="69" t="str">
        <f>IFERROR(VLOOKUP(AC119,定義!A:C,3,FALSE),"")</f>
        <v/>
      </c>
      <c r="AD121" s="69" t="str">
        <f>IFERROR(VLOOKUP(AD119,定義!A:C,3,FALSE),"")</f>
        <v/>
      </c>
      <c r="AE121" s="69" t="str">
        <f>IFERROR(VLOOKUP(AE119,定義!A:C,3,FALSE),"")</f>
        <v/>
      </c>
      <c r="AF121" s="69" t="str">
        <f>IFERROR(VLOOKUP(AF119,定義!A:C,3,FALSE),"")</f>
        <v/>
      </c>
      <c r="AG121" s="69" t="str">
        <f>IFERROR(VLOOKUP(AG119,定義!A:C,3,FALSE),"")</f>
        <v/>
      </c>
      <c r="AH121" s="122"/>
      <c r="AI121" s="111"/>
      <c r="AJ121" s="112"/>
      <c r="AK121" s="113"/>
      <c r="AL121" s="114"/>
      <c r="AM121" s="32"/>
      <c r="AN121" s="101"/>
      <c r="AO121" s="101"/>
      <c r="AP121" s="101"/>
      <c r="AQ121" s="101"/>
      <c r="AR121" s="101"/>
      <c r="AS121" s="101"/>
      <c r="AT121" s="101"/>
    </row>
    <row r="122" spans="1:46" ht="27.95" hidden="1" customHeight="1" outlineLevel="1">
      <c r="A122" s="3"/>
      <c r="B122" s="40" t="str">
        <f>IF($F$2="受注者希望型","－","休日
計画")</f>
        <v>休日
計画</v>
      </c>
      <c r="C122" s="34"/>
      <c r="D122" s="34"/>
      <c r="E122" s="34"/>
      <c r="F122" s="35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123"/>
      <c r="AI122" s="54">
        <f t="shared" ref="AI122" si="662">AS122</f>
        <v>0</v>
      </c>
      <c r="AJ122" s="46">
        <f t="shared" ref="AJ122" si="663">IFERROR(AI122/AO122,"")</f>
        <v>0</v>
      </c>
      <c r="AK122" s="53">
        <f t="shared" ref="AK122" si="664">AT122</f>
        <v>67</v>
      </c>
      <c r="AL122" s="48">
        <f t="shared" ref="AL122" si="665">IFERROR(AK122/AP122,"")</f>
        <v>0.14439655172413793</v>
      </c>
      <c r="AM122" s="32"/>
      <c r="AN122" s="101">
        <f t="shared" ref="AN122" si="666">COUNT(C119:AG119)</f>
        <v>30</v>
      </c>
      <c r="AO122" s="101">
        <f t="shared" ref="AO122" si="667">AN122-AH120</f>
        <v>30</v>
      </c>
      <c r="AP122" s="101">
        <f>SUM(AO$6:AO123)</f>
        <v>464</v>
      </c>
      <c r="AQ122" s="101">
        <f t="shared" ref="AQ122" si="668">COUNTIF(C123:AG123,"○")</f>
        <v>0</v>
      </c>
      <c r="AR122" s="101">
        <f>SUM(AQ$6:AQ123)</f>
        <v>70</v>
      </c>
      <c r="AS122" s="101">
        <f t="shared" ref="AS122" si="669">COUNTIF(C122:AG122,"○")</f>
        <v>0</v>
      </c>
      <c r="AT122" s="101">
        <f>SUM(AS$6:AS123)</f>
        <v>67</v>
      </c>
    </row>
    <row r="123" spans="1:46" ht="27.95" hidden="1" customHeight="1" outlineLevel="1" thickBot="1">
      <c r="A123" s="4"/>
      <c r="B123" s="38" t="s">
        <v>52</v>
      </c>
      <c r="C123" s="16"/>
      <c r="D123" s="16"/>
      <c r="E123" s="16"/>
      <c r="F123" s="18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24"/>
      <c r="AI123" s="54">
        <f t="shared" ref="AI123" si="670">AQ122</f>
        <v>0</v>
      </c>
      <c r="AJ123" s="46">
        <f t="shared" ref="AJ123" si="671">IFERROR(AI123/AO122,"")</f>
        <v>0</v>
      </c>
      <c r="AK123" s="53">
        <f t="shared" ref="AK123" si="672">AR122</f>
        <v>70</v>
      </c>
      <c r="AL123" s="48">
        <f t="shared" ref="AL123" si="673">IFERROR(AK123/AP122,"")</f>
        <v>0.15086206896551724</v>
      </c>
      <c r="AM123" s="32"/>
      <c r="AN123" s="101"/>
      <c r="AO123" s="101"/>
      <c r="AP123" s="101"/>
      <c r="AQ123" s="101"/>
      <c r="AR123" s="101"/>
      <c r="AS123" s="101"/>
      <c r="AT123" s="101"/>
    </row>
    <row r="124" spans="1:46" ht="14.25" hidden="1" customHeight="1" outlineLevel="1" thickBot="1">
      <c r="AM124" s="32"/>
      <c r="AR124" s="8"/>
      <c r="AT124" s="8"/>
    </row>
    <row r="125" spans="1:46" ht="12" hidden="1" customHeight="1" outlineLevel="1">
      <c r="B125" s="13" t="s">
        <v>0</v>
      </c>
      <c r="C125" s="93">
        <f>DATE(YEAR(C118),MONTH(C118)+1,DAY(C118))</f>
        <v>46296</v>
      </c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5"/>
      <c r="AH125" s="120" t="s">
        <v>19</v>
      </c>
      <c r="AI125" s="98" t="s">
        <v>12</v>
      </c>
      <c r="AJ125" s="99"/>
      <c r="AK125" s="100" t="s">
        <v>11</v>
      </c>
      <c r="AL125" s="100"/>
      <c r="AM125" s="32"/>
      <c r="AN125" s="101" t="s">
        <v>17</v>
      </c>
      <c r="AO125" s="101" t="s">
        <v>20</v>
      </c>
      <c r="AP125" s="101" t="s">
        <v>21</v>
      </c>
      <c r="AQ125" s="101" t="s">
        <v>18</v>
      </c>
      <c r="AR125" s="101" t="s">
        <v>22</v>
      </c>
      <c r="AS125" s="101" t="s">
        <v>55</v>
      </c>
      <c r="AT125" s="101" t="s">
        <v>56</v>
      </c>
    </row>
    <row r="126" spans="1:46" ht="12" hidden="1" customHeight="1" outlineLevel="1">
      <c r="B126" s="14" t="s">
        <v>1</v>
      </c>
      <c r="C126" s="15">
        <f>+C125</f>
        <v>46296</v>
      </c>
      <c r="D126" s="15">
        <f>IF(C126="","",IF(MONTH(C126+1)-MONTH(C126)=0,C126+1,""))</f>
        <v>46297</v>
      </c>
      <c r="E126" s="15">
        <f t="shared" ref="E126" si="674">IF(D126="","",IF(MONTH(D126+1)-MONTH(D126)=0,D126+1,""))</f>
        <v>46298</v>
      </c>
      <c r="F126" s="21">
        <f t="shared" ref="F126" si="675">IF(E126="","",IF(MONTH(E126+1)-MONTH(E126)=0,E126+1,""))</f>
        <v>46299</v>
      </c>
      <c r="G126" s="15">
        <f t="shared" ref="G126" si="676">IF(F126="","",IF(MONTH(F126+1)-MONTH(F126)=0,F126+1,""))</f>
        <v>46300</v>
      </c>
      <c r="H126" s="15">
        <f t="shared" ref="H126" si="677">IF(G126="","",IF(MONTH(G126+1)-MONTH(G126)=0,G126+1,""))</f>
        <v>46301</v>
      </c>
      <c r="I126" s="15">
        <f t="shared" ref="I126" si="678">IF(H126="","",IF(MONTH(H126+1)-MONTH(H126)=0,H126+1,""))</f>
        <v>46302</v>
      </c>
      <c r="J126" s="15">
        <f t="shared" ref="J126" si="679">IF(I126="","",IF(MONTH(I126+1)-MONTH(I126)=0,I126+1,""))</f>
        <v>46303</v>
      </c>
      <c r="K126" s="15">
        <f t="shared" ref="K126" si="680">IF(J126="","",IF(MONTH(J126+1)-MONTH(J126)=0,J126+1,""))</f>
        <v>46304</v>
      </c>
      <c r="L126" s="15">
        <f t="shared" ref="L126" si="681">IF(K126="","",IF(MONTH(K126+1)-MONTH(K126)=0,K126+1,""))</f>
        <v>46305</v>
      </c>
      <c r="M126" s="15">
        <f t="shared" ref="M126" si="682">IF(L126="","",IF(MONTH(L126+1)-MONTH(L126)=0,L126+1,""))</f>
        <v>46306</v>
      </c>
      <c r="N126" s="15">
        <f t="shared" ref="N126" si="683">IF(M126="","",IF(MONTH(M126+1)-MONTH(M126)=0,M126+1,""))</f>
        <v>46307</v>
      </c>
      <c r="O126" s="15">
        <f t="shared" ref="O126" si="684">IF(N126="","",IF(MONTH(N126+1)-MONTH(N126)=0,N126+1,""))</f>
        <v>46308</v>
      </c>
      <c r="P126" s="15">
        <f t="shared" ref="P126" si="685">IF(O126="","",IF(MONTH(O126+1)-MONTH(O126)=0,O126+1,""))</f>
        <v>46309</v>
      </c>
      <c r="Q126" s="15">
        <f t="shared" ref="Q126" si="686">IF(P126="","",IF(MONTH(P126+1)-MONTH(P126)=0,P126+1,""))</f>
        <v>46310</v>
      </c>
      <c r="R126" s="15">
        <f t="shared" ref="R126" si="687">IF(Q126="","",IF(MONTH(Q126+1)-MONTH(Q126)=0,Q126+1,""))</f>
        <v>46311</v>
      </c>
      <c r="S126" s="15">
        <f t="shared" ref="S126" si="688">IF(R126="","",IF(MONTH(R126+1)-MONTH(R126)=0,R126+1,""))</f>
        <v>46312</v>
      </c>
      <c r="T126" s="15">
        <f t="shared" ref="T126" si="689">IF(S126="","",IF(MONTH(S126+1)-MONTH(S126)=0,S126+1,""))</f>
        <v>46313</v>
      </c>
      <c r="U126" s="15">
        <f t="shared" ref="U126" si="690">IF(T126="","",IF(MONTH(T126+1)-MONTH(T126)=0,T126+1,""))</f>
        <v>46314</v>
      </c>
      <c r="V126" s="15">
        <f t="shared" ref="V126" si="691">IF(U126="","",IF(MONTH(U126+1)-MONTH(U126)=0,U126+1,""))</f>
        <v>46315</v>
      </c>
      <c r="W126" s="15">
        <f t="shared" ref="W126" si="692">IF(V126="","",IF(MONTH(V126+1)-MONTH(V126)=0,V126+1,""))</f>
        <v>46316</v>
      </c>
      <c r="X126" s="15">
        <f t="shared" ref="X126" si="693">IF(W126="","",IF(MONTH(W126+1)-MONTH(W126)=0,W126+1,""))</f>
        <v>46317</v>
      </c>
      <c r="Y126" s="15">
        <f t="shared" ref="Y126" si="694">IF(X126="","",IF(MONTH(X126+1)-MONTH(X126)=0,X126+1,""))</f>
        <v>46318</v>
      </c>
      <c r="Z126" s="15">
        <f t="shared" ref="Z126" si="695">IF(Y126="","",IF(MONTH(Y126+1)-MONTH(Y126)=0,Y126+1,""))</f>
        <v>46319</v>
      </c>
      <c r="AA126" s="15">
        <f t="shared" ref="AA126" si="696">IF(Z126="","",IF(MONTH(Z126+1)-MONTH(Z126)=0,Z126+1,""))</f>
        <v>46320</v>
      </c>
      <c r="AB126" s="15">
        <f t="shared" ref="AB126" si="697">IF(AA126="","",IF(MONTH(AA126+1)-MONTH(AA126)=0,AA126+1,""))</f>
        <v>46321</v>
      </c>
      <c r="AC126" s="15">
        <f t="shared" ref="AC126" si="698">IF(AB126="","",IF(MONTH(AB126+1)-MONTH(AB126)=0,AB126+1,""))</f>
        <v>46322</v>
      </c>
      <c r="AD126" s="15">
        <f t="shared" ref="AD126" si="699">IF(AC126="","",IF(MONTH(AC126+1)-MONTH(AC126)=0,AC126+1,""))</f>
        <v>46323</v>
      </c>
      <c r="AE126" s="15">
        <f t="shared" ref="AE126" si="700">IF(AD126="","",IF(MONTH(AD126+1)-MONTH(AD126)=0,AD126+1,""))</f>
        <v>46324</v>
      </c>
      <c r="AF126" s="15">
        <f t="shared" ref="AF126" si="701">IF(AE126="","",IF(MONTH(AE126+1)-MONTH(AE126)=0,AE126+1,""))</f>
        <v>46325</v>
      </c>
      <c r="AG126" s="15">
        <f t="shared" ref="AG126" si="702">IF(AF126="","",IF(MONTH(AF126+1)-MONTH(AF126)=0,AF126+1,""))</f>
        <v>46326</v>
      </c>
      <c r="AH126" s="121"/>
      <c r="AI126" s="98"/>
      <c r="AJ126" s="99"/>
      <c r="AK126" s="100"/>
      <c r="AL126" s="100"/>
      <c r="AM126" s="32"/>
      <c r="AN126" s="101"/>
      <c r="AO126" s="101"/>
      <c r="AP126" s="101"/>
      <c r="AQ126" s="101"/>
      <c r="AR126" s="101"/>
      <c r="AS126" s="101"/>
      <c r="AT126" s="101"/>
    </row>
    <row r="127" spans="1:46" ht="12" hidden="1" customHeight="1" outlineLevel="1">
      <c r="B127" s="14" t="s">
        <v>2</v>
      </c>
      <c r="C127" s="52">
        <f>+C126</f>
        <v>46296</v>
      </c>
      <c r="D127" s="52">
        <f t="shared" ref="D127:AG127" si="703">+D126</f>
        <v>46297</v>
      </c>
      <c r="E127" s="52">
        <f t="shared" si="703"/>
        <v>46298</v>
      </c>
      <c r="F127" s="58">
        <f t="shared" si="703"/>
        <v>46299</v>
      </c>
      <c r="G127" s="52">
        <f t="shared" si="703"/>
        <v>46300</v>
      </c>
      <c r="H127" s="52">
        <f t="shared" si="703"/>
        <v>46301</v>
      </c>
      <c r="I127" s="52">
        <f t="shared" si="703"/>
        <v>46302</v>
      </c>
      <c r="J127" s="52">
        <f t="shared" si="703"/>
        <v>46303</v>
      </c>
      <c r="K127" s="52">
        <f t="shared" si="703"/>
        <v>46304</v>
      </c>
      <c r="L127" s="52">
        <f t="shared" si="703"/>
        <v>46305</v>
      </c>
      <c r="M127" s="52">
        <f t="shared" si="703"/>
        <v>46306</v>
      </c>
      <c r="N127" s="52">
        <f t="shared" si="703"/>
        <v>46307</v>
      </c>
      <c r="O127" s="52">
        <f t="shared" si="703"/>
        <v>46308</v>
      </c>
      <c r="P127" s="52">
        <f t="shared" si="703"/>
        <v>46309</v>
      </c>
      <c r="Q127" s="52">
        <f t="shared" si="703"/>
        <v>46310</v>
      </c>
      <c r="R127" s="52">
        <f t="shared" si="703"/>
        <v>46311</v>
      </c>
      <c r="S127" s="52">
        <f t="shared" si="703"/>
        <v>46312</v>
      </c>
      <c r="T127" s="52">
        <f t="shared" si="703"/>
        <v>46313</v>
      </c>
      <c r="U127" s="52">
        <f t="shared" si="703"/>
        <v>46314</v>
      </c>
      <c r="V127" s="52">
        <f t="shared" si="703"/>
        <v>46315</v>
      </c>
      <c r="W127" s="52">
        <f t="shared" si="703"/>
        <v>46316</v>
      </c>
      <c r="X127" s="52">
        <f t="shared" si="703"/>
        <v>46317</v>
      </c>
      <c r="Y127" s="52">
        <f t="shared" si="703"/>
        <v>46318</v>
      </c>
      <c r="Z127" s="52">
        <f t="shared" si="703"/>
        <v>46319</v>
      </c>
      <c r="AA127" s="52">
        <f t="shared" si="703"/>
        <v>46320</v>
      </c>
      <c r="AB127" s="52">
        <f t="shared" si="703"/>
        <v>46321</v>
      </c>
      <c r="AC127" s="52">
        <f t="shared" si="703"/>
        <v>46322</v>
      </c>
      <c r="AD127" s="52">
        <f t="shared" si="703"/>
        <v>46323</v>
      </c>
      <c r="AE127" s="52">
        <f t="shared" si="703"/>
        <v>46324</v>
      </c>
      <c r="AF127" s="52">
        <f t="shared" si="703"/>
        <v>46325</v>
      </c>
      <c r="AG127" s="52">
        <f t="shared" si="703"/>
        <v>46326</v>
      </c>
      <c r="AH127" s="122">
        <v>0</v>
      </c>
      <c r="AI127" s="111" t="s">
        <v>42</v>
      </c>
      <c r="AJ127" s="112" t="s">
        <v>13</v>
      </c>
      <c r="AK127" s="113" t="s">
        <v>42</v>
      </c>
      <c r="AL127" s="114" t="s">
        <v>14</v>
      </c>
      <c r="AM127" s="32"/>
      <c r="AN127" s="101"/>
      <c r="AO127" s="101"/>
      <c r="AP127" s="101"/>
      <c r="AQ127" s="101"/>
      <c r="AR127" s="101"/>
      <c r="AS127" s="101"/>
      <c r="AT127" s="101"/>
    </row>
    <row r="128" spans="1:46" ht="68.099999999999994" hidden="1" customHeight="1" outlineLevel="1">
      <c r="A128" s="3"/>
      <c r="B128" s="39" t="s">
        <v>3</v>
      </c>
      <c r="C128" s="69" t="str">
        <f>IFERROR(VLOOKUP(C126,定義!A:C,3,FALSE),"")</f>
        <v/>
      </c>
      <c r="D128" s="69" t="str">
        <f>IFERROR(VLOOKUP(D126,定義!A:C,3,FALSE),"")</f>
        <v/>
      </c>
      <c r="E128" s="69" t="str">
        <f>IFERROR(VLOOKUP(E126,定義!A:C,3,FALSE),"")</f>
        <v/>
      </c>
      <c r="F128" s="71" t="str">
        <f>IFERROR(VLOOKUP(F126,定義!A:C,3,FALSE),"")</f>
        <v/>
      </c>
      <c r="G128" s="69" t="str">
        <f>IFERROR(VLOOKUP(G126,定義!A:C,3,FALSE),"")</f>
        <v/>
      </c>
      <c r="H128" s="69" t="str">
        <f>IFERROR(VLOOKUP(H126,定義!A:C,3,FALSE),"")</f>
        <v/>
      </c>
      <c r="I128" s="69" t="str">
        <f>IFERROR(VLOOKUP(I126,定義!A:C,3,FALSE),"")</f>
        <v/>
      </c>
      <c r="J128" s="69" t="str">
        <f>IFERROR(VLOOKUP(J126,定義!A:C,3,FALSE),"")</f>
        <v/>
      </c>
      <c r="K128" s="69" t="str">
        <f>IFERROR(VLOOKUP(K126,定義!A:C,3,FALSE),"")</f>
        <v/>
      </c>
      <c r="L128" s="69" t="str">
        <f>IFERROR(VLOOKUP(L126,定義!A:C,3,FALSE),"")</f>
        <v/>
      </c>
      <c r="M128" s="69" t="str">
        <f>IFERROR(VLOOKUP(M126,定義!A:C,3,FALSE),"")</f>
        <v/>
      </c>
      <c r="N128" s="69" t="str">
        <f>IFERROR(VLOOKUP(N126,定義!A:C,3,FALSE),"")</f>
        <v>スポーツの日</v>
      </c>
      <c r="O128" s="69" t="str">
        <f>IFERROR(VLOOKUP(O126,定義!A:C,3,FALSE),"")</f>
        <v/>
      </c>
      <c r="P128" s="69" t="str">
        <f>IFERROR(VLOOKUP(P126,定義!A:C,3,FALSE),"")</f>
        <v/>
      </c>
      <c r="Q128" s="69" t="str">
        <f>IFERROR(VLOOKUP(Q126,定義!A:C,3,FALSE),"")</f>
        <v/>
      </c>
      <c r="R128" s="70" t="str">
        <f>IFERROR(VLOOKUP(R126,定義!A:C,3,FALSE),"")</f>
        <v/>
      </c>
      <c r="S128" s="69" t="str">
        <f>IFERROR(VLOOKUP(S126,定義!A:C,3,FALSE),"")</f>
        <v/>
      </c>
      <c r="T128" s="69" t="str">
        <f>IFERROR(VLOOKUP(T126,定義!A:C,3,FALSE),"")</f>
        <v/>
      </c>
      <c r="U128" s="69" t="str">
        <f>IFERROR(VLOOKUP(U126,定義!A:C,3,FALSE),"")</f>
        <v/>
      </c>
      <c r="V128" s="69" t="str">
        <f>IFERROR(VLOOKUP(V126,定義!A:C,3,FALSE),"")</f>
        <v/>
      </c>
      <c r="W128" s="69" t="str">
        <f>IFERROR(VLOOKUP(W126,定義!A:C,3,FALSE),"")</f>
        <v/>
      </c>
      <c r="X128" s="69" t="str">
        <f>IFERROR(VLOOKUP(X126,定義!A:C,3,FALSE),"")</f>
        <v/>
      </c>
      <c r="Y128" s="69" t="str">
        <f>IFERROR(VLOOKUP(Y126,定義!A:C,3,FALSE),"")</f>
        <v/>
      </c>
      <c r="Z128" s="69" t="str">
        <f>IFERROR(VLOOKUP(Z126,定義!A:C,3,FALSE),"")</f>
        <v/>
      </c>
      <c r="AA128" s="69" t="str">
        <f>IFERROR(VLOOKUP(AA126,定義!A:C,3,FALSE),"")</f>
        <v/>
      </c>
      <c r="AB128" s="69" t="str">
        <f>IFERROR(VLOOKUP(AB126,定義!A:C,3,FALSE),"")</f>
        <v/>
      </c>
      <c r="AC128" s="69" t="str">
        <f>IFERROR(VLOOKUP(AC126,定義!A:C,3,FALSE),"")</f>
        <v/>
      </c>
      <c r="AD128" s="69" t="str">
        <f>IFERROR(VLOOKUP(AD126,定義!A:C,3,FALSE),"")</f>
        <v/>
      </c>
      <c r="AE128" s="69" t="str">
        <f>IFERROR(VLOOKUP(AE126,定義!A:C,3,FALSE),"")</f>
        <v/>
      </c>
      <c r="AF128" s="69" t="str">
        <f>IFERROR(VLOOKUP(AF126,定義!A:C,3,FALSE),"")</f>
        <v/>
      </c>
      <c r="AG128" s="69" t="str">
        <f>IFERROR(VLOOKUP(AG126,定義!A:C,3,FALSE),"")</f>
        <v/>
      </c>
      <c r="AH128" s="122"/>
      <c r="AI128" s="111"/>
      <c r="AJ128" s="112"/>
      <c r="AK128" s="113"/>
      <c r="AL128" s="114"/>
      <c r="AM128" s="32"/>
      <c r="AN128" s="101"/>
      <c r="AO128" s="101"/>
      <c r="AP128" s="101"/>
      <c r="AQ128" s="101"/>
      <c r="AR128" s="101"/>
      <c r="AS128" s="101"/>
      <c r="AT128" s="101"/>
    </row>
    <row r="129" spans="1:46" ht="27.95" hidden="1" customHeight="1" outlineLevel="1">
      <c r="A129" s="3"/>
      <c r="B129" s="40" t="str">
        <f>IF($F$2="受注者希望型","－","休日
計画")</f>
        <v>休日
計画</v>
      </c>
      <c r="C129" s="34"/>
      <c r="D129" s="34"/>
      <c r="E129" s="34"/>
      <c r="F129" s="35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23"/>
      <c r="AI129" s="54">
        <f t="shared" ref="AI129" si="704">AS129</f>
        <v>0</v>
      </c>
      <c r="AJ129" s="46">
        <f t="shared" ref="AJ129" si="705">IFERROR(AI129/AO129,"")</f>
        <v>0</v>
      </c>
      <c r="AK129" s="53">
        <f t="shared" ref="AK129" si="706">AT129</f>
        <v>67</v>
      </c>
      <c r="AL129" s="48">
        <f t="shared" ref="AL129" si="707">IFERROR(AK129/AP129,"")</f>
        <v>0.13535353535353536</v>
      </c>
      <c r="AM129" s="32"/>
      <c r="AN129" s="101">
        <f t="shared" ref="AN129" si="708">COUNT(C126:AG126)</f>
        <v>31</v>
      </c>
      <c r="AO129" s="101">
        <f t="shared" ref="AO129" si="709">AN129-AH127</f>
        <v>31</v>
      </c>
      <c r="AP129" s="101">
        <f>SUM(AO$6:AO130)</f>
        <v>495</v>
      </c>
      <c r="AQ129" s="101">
        <f t="shared" ref="AQ129" si="710">COUNTIF(C130:AG130,"○")</f>
        <v>0</v>
      </c>
      <c r="AR129" s="101">
        <f>SUM(AQ$6:AQ130)</f>
        <v>70</v>
      </c>
      <c r="AS129" s="101">
        <f t="shared" ref="AS129" si="711">COUNTIF(C129:AG129,"○")</f>
        <v>0</v>
      </c>
      <c r="AT129" s="101">
        <f>SUM(AS$6:AS130)</f>
        <v>67</v>
      </c>
    </row>
    <row r="130" spans="1:46" ht="27.95" hidden="1" customHeight="1" outlineLevel="1" thickBot="1">
      <c r="A130" s="4"/>
      <c r="B130" s="38" t="s">
        <v>52</v>
      </c>
      <c r="C130" s="16"/>
      <c r="D130" s="16"/>
      <c r="E130" s="16"/>
      <c r="F130" s="18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24"/>
      <c r="AI130" s="54">
        <f t="shared" ref="AI130" si="712">AQ129</f>
        <v>0</v>
      </c>
      <c r="AJ130" s="46">
        <f t="shared" ref="AJ130" si="713">IFERROR(AI130/AO129,"")</f>
        <v>0</v>
      </c>
      <c r="AK130" s="53">
        <f t="shared" ref="AK130" si="714">AR129</f>
        <v>70</v>
      </c>
      <c r="AL130" s="48">
        <f t="shared" ref="AL130" si="715">IFERROR(AK130/AP129,"")</f>
        <v>0.14141414141414141</v>
      </c>
      <c r="AM130" s="32"/>
      <c r="AN130" s="101"/>
      <c r="AO130" s="101"/>
      <c r="AP130" s="101"/>
      <c r="AQ130" s="101"/>
      <c r="AR130" s="101"/>
      <c r="AS130" s="101"/>
      <c r="AT130" s="101"/>
    </row>
    <row r="131" spans="1:46" ht="14.25" hidden="1" customHeight="1" outlineLevel="1" thickBot="1">
      <c r="AM131" s="32"/>
      <c r="AR131" s="8"/>
      <c r="AT131" s="8"/>
    </row>
    <row r="132" spans="1:46" ht="12" hidden="1" customHeight="1" outlineLevel="1">
      <c r="B132" s="13" t="s">
        <v>0</v>
      </c>
      <c r="C132" s="93">
        <f>DATE(YEAR(C125),MONTH(C125)+1,DAY(C125))</f>
        <v>46327</v>
      </c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5"/>
      <c r="AH132" s="120" t="s">
        <v>19</v>
      </c>
      <c r="AI132" s="98" t="s">
        <v>12</v>
      </c>
      <c r="AJ132" s="99"/>
      <c r="AK132" s="100" t="s">
        <v>11</v>
      </c>
      <c r="AL132" s="100"/>
      <c r="AM132" s="32"/>
      <c r="AN132" s="101" t="s">
        <v>17</v>
      </c>
      <c r="AO132" s="101" t="s">
        <v>20</v>
      </c>
      <c r="AP132" s="101" t="s">
        <v>21</v>
      </c>
      <c r="AQ132" s="101" t="s">
        <v>18</v>
      </c>
      <c r="AR132" s="101" t="s">
        <v>22</v>
      </c>
      <c r="AS132" s="101" t="s">
        <v>55</v>
      </c>
      <c r="AT132" s="101" t="s">
        <v>56</v>
      </c>
    </row>
    <row r="133" spans="1:46" ht="12" hidden="1" customHeight="1" outlineLevel="1">
      <c r="B133" s="14" t="s">
        <v>1</v>
      </c>
      <c r="C133" s="15">
        <f>+C132</f>
        <v>46327</v>
      </c>
      <c r="D133" s="15">
        <f>IF(C133="","",IF(MONTH(C133+1)-MONTH(C133)=0,C133+1,""))</f>
        <v>46328</v>
      </c>
      <c r="E133" s="15">
        <f t="shared" ref="E133" si="716">IF(D133="","",IF(MONTH(D133+1)-MONTH(D133)=0,D133+1,""))</f>
        <v>46329</v>
      </c>
      <c r="F133" s="21">
        <f t="shared" ref="F133" si="717">IF(E133="","",IF(MONTH(E133+1)-MONTH(E133)=0,E133+1,""))</f>
        <v>46330</v>
      </c>
      <c r="G133" s="15">
        <f t="shared" ref="G133" si="718">IF(F133="","",IF(MONTH(F133+1)-MONTH(F133)=0,F133+1,""))</f>
        <v>46331</v>
      </c>
      <c r="H133" s="15">
        <f t="shared" ref="H133" si="719">IF(G133="","",IF(MONTH(G133+1)-MONTH(G133)=0,G133+1,""))</f>
        <v>46332</v>
      </c>
      <c r="I133" s="15">
        <f t="shared" ref="I133" si="720">IF(H133="","",IF(MONTH(H133+1)-MONTH(H133)=0,H133+1,""))</f>
        <v>46333</v>
      </c>
      <c r="J133" s="15">
        <f t="shared" ref="J133" si="721">IF(I133="","",IF(MONTH(I133+1)-MONTH(I133)=0,I133+1,""))</f>
        <v>46334</v>
      </c>
      <c r="K133" s="15">
        <f t="shared" ref="K133" si="722">IF(J133="","",IF(MONTH(J133+1)-MONTH(J133)=0,J133+1,""))</f>
        <v>46335</v>
      </c>
      <c r="L133" s="15">
        <f t="shared" ref="L133" si="723">IF(K133="","",IF(MONTH(K133+1)-MONTH(K133)=0,K133+1,""))</f>
        <v>46336</v>
      </c>
      <c r="M133" s="15">
        <f t="shared" ref="M133" si="724">IF(L133="","",IF(MONTH(L133+1)-MONTH(L133)=0,L133+1,""))</f>
        <v>46337</v>
      </c>
      <c r="N133" s="15">
        <f t="shared" ref="N133" si="725">IF(M133="","",IF(MONTH(M133+1)-MONTH(M133)=0,M133+1,""))</f>
        <v>46338</v>
      </c>
      <c r="O133" s="15">
        <f t="shared" ref="O133" si="726">IF(N133="","",IF(MONTH(N133+1)-MONTH(N133)=0,N133+1,""))</f>
        <v>46339</v>
      </c>
      <c r="P133" s="15">
        <f t="shared" ref="P133" si="727">IF(O133="","",IF(MONTH(O133+1)-MONTH(O133)=0,O133+1,""))</f>
        <v>46340</v>
      </c>
      <c r="Q133" s="15">
        <f t="shared" ref="Q133" si="728">IF(P133="","",IF(MONTH(P133+1)-MONTH(P133)=0,P133+1,""))</f>
        <v>46341</v>
      </c>
      <c r="R133" s="15">
        <f t="shared" ref="R133" si="729">IF(Q133="","",IF(MONTH(Q133+1)-MONTH(Q133)=0,Q133+1,""))</f>
        <v>46342</v>
      </c>
      <c r="S133" s="15">
        <f t="shared" ref="S133" si="730">IF(R133="","",IF(MONTH(R133+1)-MONTH(R133)=0,R133+1,""))</f>
        <v>46343</v>
      </c>
      <c r="T133" s="15">
        <f t="shared" ref="T133" si="731">IF(S133="","",IF(MONTH(S133+1)-MONTH(S133)=0,S133+1,""))</f>
        <v>46344</v>
      </c>
      <c r="U133" s="15">
        <f t="shared" ref="U133" si="732">IF(T133="","",IF(MONTH(T133+1)-MONTH(T133)=0,T133+1,""))</f>
        <v>46345</v>
      </c>
      <c r="V133" s="15">
        <f t="shared" ref="V133" si="733">IF(U133="","",IF(MONTH(U133+1)-MONTH(U133)=0,U133+1,""))</f>
        <v>46346</v>
      </c>
      <c r="W133" s="15">
        <f t="shared" ref="W133" si="734">IF(V133="","",IF(MONTH(V133+1)-MONTH(V133)=0,V133+1,""))</f>
        <v>46347</v>
      </c>
      <c r="X133" s="15">
        <f t="shared" ref="X133" si="735">IF(W133="","",IF(MONTH(W133+1)-MONTH(W133)=0,W133+1,""))</f>
        <v>46348</v>
      </c>
      <c r="Y133" s="15">
        <f t="shared" ref="Y133" si="736">IF(X133="","",IF(MONTH(X133+1)-MONTH(X133)=0,X133+1,""))</f>
        <v>46349</v>
      </c>
      <c r="Z133" s="15">
        <f t="shared" ref="Z133" si="737">IF(Y133="","",IF(MONTH(Y133+1)-MONTH(Y133)=0,Y133+1,""))</f>
        <v>46350</v>
      </c>
      <c r="AA133" s="15">
        <f t="shared" ref="AA133" si="738">IF(Z133="","",IF(MONTH(Z133+1)-MONTH(Z133)=0,Z133+1,""))</f>
        <v>46351</v>
      </c>
      <c r="AB133" s="15">
        <f t="shared" ref="AB133" si="739">IF(AA133="","",IF(MONTH(AA133+1)-MONTH(AA133)=0,AA133+1,""))</f>
        <v>46352</v>
      </c>
      <c r="AC133" s="15">
        <f t="shared" ref="AC133" si="740">IF(AB133="","",IF(MONTH(AB133+1)-MONTH(AB133)=0,AB133+1,""))</f>
        <v>46353</v>
      </c>
      <c r="AD133" s="15">
        <f t="shared" ref="AD133" si="741">IF(AC133="","",IF(MONTH(AC133+1)-MONTH(AC133)=0,AC133+1,""))</f>
        <v>46354</v>
      </c>
      <c r="AE133" s="15">
        <f t="shared" ref="AE133" si="742">IF(AD133="","",IF(MONTH(AD133+1)-MONTH(AD133)=0,AD133+1,""))</f>
        <v>46355</v>
      </c>
      <c r="AF133" s="15">
        <f t="shared" ref="AF133" si="743">IF(AE133="","",IF(MONTH(AE133+1)-MONTH(AE133)=0,AE133+1,""))</f>
        <v>46356</v>
      </c>
      <c r="AG133" s="15" t="str">
        <f t="shared" ref="AG133" si="744">IF(AF133="","",IF(MONTH(AF133+1)-MONTH(AF133)=0,AF133+1,""))</f>
        <v/>
      </c>
      <c r="AH133" s="121"/>
      <c r="AI133" s="98"/>
      <c r="AJ133" s="99"/>
      <c r="AK133" s="100"/>
      <c r="AL133" s="100"/>
      <c r="AM133" s="32"/>
      <c r="AN133" s="101"/>
      <c r="AO133" s="101"/>
      <c r="AP133" s="101"/>
      <c r="AQ133" s="101"/>
      <c r="AR133" s="101"/>
      <c r="AS133" s="101"/>
      <c r="AT133" s="101"/>
    </row>
    <row r="134" spans="1:46" ht="12" hidden="1" customHeight="1" outlineLevel="1">
      <c r="B134" s="14" t="s">
        <v>2</v>
      </c>
      <c r="C134" s="52">
        <f>+C133</f>
        <v>46327</v>
      </c>
      <c r="D134" s="52">
        <f t="shared" ref="D134:AG134" si="745">+D133</f>
        <v>46328</v>
      </c>
      <c r="E134" s="52">
        <f t="shared" si="745"/>
        <v>46329</v>
      </c>
      <c r="F134" s="58">
        <f t="shared" si="745"/>
        <v>46330</v>
      </c>
      <c r="G134" s="52">
        <f t="shared" si="745"/>
        <v>46331</v>
      </c>
      <c r="H134" s="52">
        <f t="shared" si="745"/>
        <v>46332</v>
      </c>
      <c r="I134" s="52">
        <f t="shared" si="745"/>
        <v>46333</v>
      </c>
      <c r="J134" s="52">
        <f t="shared" si="745"/>
        <v>46334</v>
      </c>
      <c r="K134" s="52">
        <f t="shared" si="745"/>
        <v>46335</v>
      </c>
      <c r="L134" s="52">
        <f t="shared" si="745"/>
        <v>46336</v>
      </c>
      <c r="M134" s="52">
        <f t="shared" si="745"/>
        <v>46337</v>
      </c>
      <c r="N134" s="52">
        <f t="shared" si="745"/>
        <v>46338</v>
      </c>
      <c r="O134" s="52">
        <f t="shared" si="745"/>
        <v>46339</v>
      </c>
      <c r="P134" s="52">
        <f t="shared" si="745"/>
        <v>46340</v>
      </c>
      <c r="Q134" s="52">
        <f t="shared" si="745"/>
        <v>46341</v>
      </c>
      <c r="R134" s="52">
        <f t="shared" si="745"/>
        <v>46342</v>
      </c>
      <c r="S134" s="52">
        <f t="shared" si="745"/>
        <v>46343</v>
      </c>
      <c r="T134" s="52">
        <f t="shared" si="745"/>
        <v>46344</v>
      </c>
      <c r="U134" s="52">
        <f t="shared" si="745"/>
        <v>46345</v>
      </c>
      <c r="V134" s="52">
        <f t="shared" si="745"/>
        <v>46346</v>
      </c>
      <c r="W134" s="52">
        <f t="shared" si="745"/>
        <v>46347</v>
      </c>
      <c r="X134" s="52">
        <f t="shared" si="745"/>
        <v>46348</v>
      </c>
      <c r="Y134" s="52">
        <f t="shared" si="745"/>
        <v>46349</v>
      </c>
      <c r="Z134" s="52">
        <f t="shared" si="745"/>
        <v>46350</v>
      </c>
      <c r="AA134" s="52">
        <f t="shared" si="745"/>
        <v>46351</v>
      </c>
      <c r="AB134" s="52">
        <f t="shared" si="745"/>
        <v>46352</v>
      </c>
      <c r="AC134" s="52">
        <f t="shared" si="745"/>
        <v>46353</v>
      </c>
      <c r="AD134" s="52">
        <f t="shared" si="745"/>
        <v>46354</v>
      </c>
      <c r="AE134" s="52">
        <f t="shared" si="745"/>
        <v>46355</v>
      </c>
      <c r="AF134" s="52">
        <f t="shared" si="745"/>
        <v>46356</v>
      </c>
      <c r="AG134" s="52" t="str">
        <f t="shared" si="745"/>
        <v/>
      </c>
      <c r="AH134" s="122">
        <v>0</v>
      </c>
      <c r="AI134" s="111" t="s">
        <v>42</v>
      </c>
      <c r="AJ134" s="112" t="s">
        <v>13</v>
      </c>
      <c r="AK134" s="113" t="s">
        <v>42</v>
      </c>
      <c r="AL134" s="114" t="s">
        <v>14</v>
      </c>
      <c r="AM134" s="32"/>
      <c r="AN134" s="101"/>
      <c r="AO134" s="101"/>
      <c r="AP134" s="101"/>
      <c r="AQ134" s="101"/>
      <c r="AR134" s="101"/>
      <c r="AS134" s="101"/>
      <c r="AT134" s="101"/>
    </row>
    <row r="135" spans="1:46" ht="68.099999999999994" hidden="1" customHeight="1" outlineLevel="1">
      <c r="A135" s="3"/>
      <c r="B135" s="39" t="s">
        <v>3</v>
      </c>
      <c r="C135" s="69" t="str">
        <f>IFERROR(VLOOKUP(C133,定義!A:C,3,FALSE),"")</f>
        <v/>
      </c>
      <c r="D135" s="69" t="str">
        <f>IFERROR(VLOOKUP(D133,定義!A:C,3,FALSE),"")</f>
        <v/>
      </c>
      <c r="E135" s="69" t="str">
        <f>IFERROR(VLOOKUP(E133,定義!A:C,3,FALSE),"")</f>
        <v>文化の日</v>
      </c>
      <c r="F135" s="71" t="str">
        <f>IFERROR(VLOOKUP(F133,定義!A:C,3,FALSE),"")</f>
        <v/>
      </c>
      <c r="G135" s="69" t="str">
        <f>IFERROR(VLOOKUP(G133,定義!A:C,3,FALSE),"")</f>
        <v/>
      </c>
      <c r="H135" s="69" t="str">
        <f>IFERROR(VLOOKUP(H133,定義!A:C,3,FALSE),"")</f>
        <v/>
      </c>
      <c r="I135" s="69" t="str">
        <f>IFERROR(VLOOKUP(I133,定義!A:C,3,FALSE),"")</f>
        <v/>
      </c>
      <c r="J135" s="69" t="str">
        <f>IFERROR(VLOOKUP(J133,定義!A:C,3,FALSE),"")</f>
        <v/>
      </c>
      <c r="K135" s="69" t="str">
        <f>IFERROR(VLOOKUP(K133,定義!A:C,3,FALSE),"")</f>
        <v/>
      </c>
      <c r="L135" s="69" t="str">
        <f>IFERROR(VLOOKUP(L133,定義!A:C,3,FALSE),"")</f>
        <v/>
      </c>
      <c r="M135" s="69" t="str">
        <f>IFERROR(VLOOKUP(M133,定義!A:C,3,FALSE),"")</f>
        <v/>
      </c>
      <c r="N135" s="69" t="str">
        <f>IFERROR(VLOOKUP(N133,定義!A:C,3,FALSE),"")</f>
        <v/>
      </c>
      <c r="O135" s="69" t="str">
        <f>IFERROR(VLOOKUP(O133,定義!A:C,3,FALSE),"")</f>
        <v/>
      </c>
      <c r="P135" s="69" t="str">
        <f>IFERROR(VLOOKUP(P133,定義!A:C,3,FALSE),"")</f>
        <v/>
      </c>
      <c r="Q135" s="69" t="str">
        <f>IFERROR(VLOOKUP(Q133,定義!A:C,3,FALSE),"")</f>
        <v/>
      </c>
      <c r="R135" s="70" t="str">
        <f>IFERROR(VLOOKUP(R133,定義!A:C,3,FALSE),"")</f>
        <v/>
      </c>
      <c r="S135" s="69" t="str">
        <f>IFERROR(VLOOKUP(S133,定義!A:C,3,FALSE),"")</f>
        <v/>
      </c>
      <c r="T135" s="69" t="str">
        <f>IFERROR(VLOOKUP(T133,定義!A:C,3,FALSE),"")</f>
        <v/>
      </c>
      <c r="U135" s="69" t="str">
        <f>IFERROR(VLOOKUP(U133,定義!A:C,3,FALSE),"")</f>
        <v/>
      </c>
      <c r="V135" s="69" t="str">
        <f>IFERROR(VLOOKUP(V133,定義!A:C,3,FALSE),"")</f>
        <v/>
      </c>
      <c r="W135" s="69" t="str">
        <f>IFERROR(VLOOKUP(W133,定義!A:C,3,FALSE),"")</f>
        <v/>
      </c>
      <c r="X135" s="69" t="str">
        <f>IFERROR(VLOOKUP(X133,定義!A:C,3,FALSE),"")</f>
        <v/>
      </c>
      <c r="Y135" s="69" t="str">
        <f>IFERROR(VLOOKUP(Y133,定義!A:C,3,FALSE),"")</f>
        <v>勤労感謝の日</v>
      </c>
      <c r="Z135" s="69" t="str">
        <f>IFERROR(VLOOKUP(Z133,定義!A:C,3,FALSE),"")</f>
        <v/>
      </c>
      <c r="AA135" s="69" t="str">
        <f>IFERROR(VLOOKUP(AA133,定義!A:C,3,FALSE),"")</f>
        <v/>
      </c>
      <c r="AB135" s="69" t="str">
        <f>IFERROR(VLOOKUP(AB133,定義!A:C,3,FALSE),"")</f>
        <v/>
      </c>
      <c r="AC135" s="69" t="str">
        <f>IFERROR(VLOOKUP(AC133,定義!A:C,3,FALSE),"")</f>
        <v/>
      </c>
      <c r="AD135" s="69" t="str">
        <f>IFERROR(VLOOKUP(AD133,定義!A:C,3,FALSE),"")</f>
        <v/>
      </c>
      <c r="AE135" s="69" t="str">
        <f>IFERROR(VLOOKUP(AE133,定義!A:C,3,FALSE),"")</f>
        <v/>
      </c>
      <c r="AF135" s="69" t="str">
        <f>IFERROR(VLOOKUP(AF133,定義!A:C,3,FALSE),"")</f>
        <v/>
      </c>
      <c r="AG135" s="69" t="str">
        <f>IFERROR(VLOOKUP(AG133,定義!A:C,3,FALSE),"")</f>
        <v/>
      </c>
      <c r="AH135" s="122"/>
      <c r="AI135" s="111"/>
      <c r="AJ135" s="112"/>
      <c r="AK135" s="113"/>
      <c r="AL135" s="114"/>
      <c r="AM135" s="32"/>
      <c r="AN135" s="101"/>
      <c r="AO135" s="101"/>
      <c r="AP135" s="101"/>
      <c r="AQ135" s="101"/>
      <c r="AR135" s="101"/>
      <c r="AS135" s="101"/>
      <c r="AT135" s="101"/>
    </row>
    <row r="136" spans="1:46" ht="27.95" hidden="1" customHeight="1" outlineLevel="1">
      <c r="A136" s="3"/>
      <c r="B136" s="40" t="str">
        <f>IF($F$2="受注者希望型","－","休日
計画")</f>
        <v>休日
計画</v>
      </c>
      <c r="C136" s="34"/>
      <c r="D136" s="34"/>
      <c r="E136" s="34"/>
      <c r="F136" s="35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123"/>
      <c r="AI136" s="54">
        <f t="shared" ref="AI136" si="746">AS136</f>
        <v>0</v>
      </c>
      <c r="AJ136" s="46">
        <f t="shared" ref="AJ136" si="747">IFERROR(AI136/AO136,"")</f>
        <v>0</v>
      </c>
      <c r="AK136" s="53">
        <f t="shared" ref="AK136" si="748">AT136</f>
        <v>67</v>
      </c>
      <c r="AL136" s="48">
        <f t="shared" ref="AL136" si="749">IFERROR(AK136/AP136,"")</f>
        <v>0.12761904761904763</v>
      </c>
      <c r="AM136" s="32"/>
      <c r="AN136" s="101">
        <f t="shared" ref="AN136" si="750">COUNT(C133:AG133)</f>
        <v>30</v>
      </c>
      <c r="AO136" s="101">
        <f t="shared" ref="AO136" si="751">AN136-AH134</f>
        <v>30</v>
      </c>
      <c r="AP136" s="101">
        <f>SUM(AO$6:AO137)</f>
        <v>525</v>
      </c>
      <c r="AQ136" s="101">
        <f t="shared" ref="AQ136" si="752">COUNTIF(C137:AG137,"○")</f>
        <v>0</v>
      </c>
      <c r="AR136" s="101">
        <f>SUM(AQ$6:AQ137)</f>
        <v>70</v>
      </c>
      <c r="AS136" s="101">
        <f t="shared" ref="AS136" si="753">COUNTIF(C136:AG136,"○")</f>
        <v>0</v>
      </c>
      <c r="AT136" s="101">
        <f>SUM(AS$6:AS137)</f>
        <v>67</v>
      </c>
    </row>
    <row r="137" spans="1:46" ht="27.95" hidden="1" customHeight="1" outlineLevel="1" thickBot="1">
      <c r="A137" s="4"/>
      <c r="B137" s="38" t="s">
        <v>52</v>
      </c>
      <c r="C137" s="16"/>
      <c r="D137" s="16"/>
      <c r="E137" s="16"/>
      <c r="F137" s="18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24"/>
      <c r="AI137" s="54">
        <f t="shared" ref="AI137" si="754">AQ136</f>
        <v>0</v>
      </c>
      <c r="AJ137" s="46">
        <f t="shared" ref="AJ137" si="755">IFERROR(AI137/AO136,"")</f>
        <v>0</v>
      </c>
      <c r="AK137" s="53">
        <f t="shared" ref="AK137" si="756">AR136</f>
        <v>70</v>
      </c>
      <c r="AL137" s="48">
        <f t="shared" ref="AL137" si="757">IFERROR(AK137/AP136,"")</f>
        <v>0.13333333333333333</v>
      </c>
      <c r="AM137" s="32"/>
      <c r="AN137" s="101"/>
      <c r="AO137" s="101"/>
      <c r="AP137" s="101"/>
      <c r="AQ137" s="101"/>
      <c r="AR137" s="101"/>
      <c r="AS137" s="101"/>
      <c r="AT137" s="101"/>
    </row>
    <row r="138" spans="1:46" ht="14.25" hidden="1" customHeight="1" outlineLevel="1" thickBot="1">
      <c r="AM138" s="32"/>
      <c r="AR138" s="8"/>
      <c r="AT138" s="8"/>
    </row>
    <row r="139" spans="1:46" ht="12" hidden="1" customHeight="1" outlineLevel="1">
      <c r="B139" s="13" t="s">
        <v>0</v>
      </c>
      <c r="C139" s="93">
        <f>DATE(YEAR(C132),MONTH(C132)+1,DAY(C132))</f>
        <v>46357</v>
      </c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5"/>
      <c r="AH139" s="120" t="s">
        <v>19</v>
      </c>
      <c r="AI139" s="98" t="s">
        <v>12</v>
      </c>
      <c r="AJ139" s="99"/>
      <c r="AK139" s="100" t="s">
        <v>11</v>
      </c>
      <c r="AL139" s="100"/>
      <c r="AM139" s="32"/>
      <c r="AN139" s="101" t="s">
        <v>17</v>
      </c>
      <c r="AO139" s="101" t="s">
        <v>20</v>
      </c>
      <c r="AP139" s="101" t="s">
        <v>21</v>
      </c>
      <c r="AQ139" s="101" t="s">
        <v>18</v>
      </c>
      <c r="AR139" s="101" t="s">
        <v>22</v>
      </c>
      <c r="AS139" s="101" t="s">
        <v>55</v>
      </c>
      <c r="AT139" s="101" t="s">
        <v>56</v>
      </c>
    </row>
    <row r="140" spans="1:46" ht="12" hidden="1" customHeight="1" outlineLevel="1">
      <c r="B140" s="14" t="s">
        <v>1</v>
      </c>
      <c r="C140" s="15">
        <f>+C139</f>
        <v>46357</v>
      </c>
      <c r="D140" s="15">
        <f>IF(C140="","",IF(MONTH(C140+1)-MONTH(C140)=0,C140+1,""))</f>
        <v>46358</v>
      </c>
      <c r="E140" s="15">
        <f t="shared" ref="E140" si="758">IF(D140="","",IF(MONTH(D140+1)-MONTH(D140)=0,D140+1,""))</f>
        <v>46359</v>
      </c>
      <c r="F140" s="21">
        <f t="shared" ref="F140" si="759">IF(E140="","",IF(MONTH(E140+1)-MONTH(E140)=0,E140+1,""))</f>
        <v>46360</v>
      </c>
      <c r="G140" s="15">
        <f t="shared" ref="G140" si="760">IF(F140="","",IF(MONTH(F140+1)-MONTH(F140)=0,F140+1,""))</f>
        <v>46361</v>
      </c>
      <c r="H140" s="15">
        <f t="shared" ref="H140" si="761">IF(G140="","",IF(MONTH(G140+1)-MONTH(G140)=0,G140+1,""))</f>
        <v>46362</v>
      </c>
      <c r="I140" s="15">
        <f t="shared" ref="I140" si="762">IF(H140="","",IF(MONTH(H140+1)-MONTH(H140)=0,H140+1,""))</f>
        <v>46363</v>
      </c>
      <c r="J140" s="15">
        <f t="shared" ref="J140" si="763">IF(I140="","",IF(MONTH(I140+1)-MONTH(I140)=0,I140+1,""))</f>
        <v>46364</v>
      </c>
      <c r="K140" s="15">
        <f t="shared" ref="K140" si="764">IF(J140="","",IF(MONTH(J140+1)-MONTH(J140)=0,J140+1,""))</f>
        <v>46365</v>
      </c>
      <c r="L140" s="15">
        <f t="shared" ref="L140" si="765">IF(K140="","",IF(MONTH(K140+1)-MONTH(K140)=0,K140+1,""))</f>
        <v>46366</v>
      </c>
      <c r="M140" s="15">
        <f t="shared" ref="M140" si="766">IF(L140="","",IF(MONTH(L140+1)-MONTH(L140)=0,L140+1,""))</f>
        <v>46367</v>
      </c>
      <c r="N140" s="15">
        <f t="shared" ref="N140" si="767">IF(M140="","",IF(MONTH(M140+1)-MONTH(M140)=0,M140+1,""))</f>
        <v>46368</v>
      </c>
      <c r="O140" s="15">
        <f t="shared" ref="O140" si="768">IF(N140="","",IF(MONTH(N140+1)-MONTH(N140)=0,N140+1,""))</f>
        <v>46369</v>
      </c>
      <c r="P140" s="15">
        <f t="shared" ref="P140" si="769">IF(O140="","",IF(MONTH(O140+1)-MONTH(O140)=0,O140+1,""))</f>
        <v>46370</v>
      </c>
      <c r="Q140" s="15">
        <f t="shared" ref="Q140" si="770">IF(P140="","",IF(MONTH(P140+1)-MONTH(P140)=0,P140+1,""))</f>
        <v>46371</v>
      </c>
      <c r="R140" s="15">
        <f t="shared" ref="R140" si="771">IF(Q140="","",IF(MONTH(Q140+1)-MONTH(Q140)=0,Q140+1,""))</f>
        <v>46372</v>
      </c>
      <c r="S140" s="15">
        <f t="shared" ref="S140" si="772">IF(R140="","",IF(MONTH(R140+1)-MONTH(R140)=0,R140+1,""))</f>
        <v>46373</v>
      </c>
      <c r="T140" s="15">
        <f t="shared" ref="T140" si="773">IF(S140="","",IF(MONTH(S140+1)-MONTH(S140)=0,S140+1,""))</f>
        <v>46374</v>
      </c>
      <c r="U140" s="15">
        <f t="shared" ref="U140" si="774">IF(T140="","",IF(MONTH(T140+1)-MONTH(T140)=0,T140+1,""))</f>
        <v>46375</v>
      </c>
      <c r="V140" s="15">
        <f t="shared" ref="V140" si="775">IF(U140="","",IF(MONTH(U140+1)-MONTH(U140)=0,U140+1,""))</f>
        <v>46376</v>
      </c>
      <c r="W140" s="15">
        <f t="shared" ref="W140" si="776">IF(V140="","",IF(MONTH(V140+1)-MONTH(V140)=0,V140+1,""))</f>
        <v>46377</v>
      </c>
      <c r="X140" s="15">
        <f t="shared" ref="X140" si="777">IF(W140="","",IF(MONTH(W140+1)-MONTH(W140)=0,W140+1,""))</f>
        <v>46378</v>
      </c>
      <c r="Y140" s="15">
        <f t="shared" ref="Y140" si="778">IF(X140="","",IF(MONTH(X140+1)-MONTH(X140)=0,X140+1,""))</f>
        <v>46379</v>
      </c>
      <c r="Z140" s="15">
        <f t="shared" ref="Z140" si="779">IF(Y140="","",IF(MONTH(Y140+1)-MONTH(Y140)=0,Y140+1,""))</f>
        <v>46380</v>
      </c>
      <c r="AA140" s="15">
        <f t="shared" ref="AA140" si="780">IF(Z140="","",IF(MONTH(Z140+1)-MONTH(Z140)=0,Z140+1,""))</f>
        <v>46381</v>
      </c>
      <c r="AB140" s="15">
        <f t="shared" ref="AB140" si="781">IF(AA140="","",IF(MONTH(AA140+1)-MONTH(AA140)=0,AA140+1,""))</f>
        <v>46382</v>
      </c>
      <c r="AC140" s="15">
        <f t="shared" ref="AC140" si="782">IF(AB140="","",IF(MONTH(AB140+1)-MONTH(AB140)=0,AB140+1,""))</f>
        <v>46383</v>
      </c>
      <c r="AD140" s="15">
        <f t="shared" ref="AD140" si="783">IF(AC140="","",IF(MONTH(AC140+1)-MONTH(AC140)=0,AC140+1,""))</f>
        <v>46384</v>
      </c>
      <c r="AE140" s="15">
        <f t="shared" ref="AE140" si="784">IF(AD140="","",IF(MONTH(AD140+1)-MONTH(AD140)=0,AD140+1,""))</f>
        <v>46385</v>
      </c>
      <c r="AF140" s="15">
        <f t="shared" ref="AF140" si="785">IF(AE140="","",IF(MONTH(AE140+1)-MONTH(AE140)=0,AE140+1,""))</f>
        <v>46386</v>
      </c>
      <c r="AG140" s="15">
        <f t="shared" ref="AG140" si="786">IF(AF140="","",IF(MONTH(AF140+1)-MONTH(AF140)=0,AF140+1,""))</f>
        <v>46387</v>
      </c>
      <c r="AH140" s="121"/>
      <c r="AI140" s="98"/>
      <c r="AJ140" s="99"/>
      <c r="AK140" s="100"/>
      <c r="AL140" s="100"/>
      <c r="AM140" s="32"/>
      <c r="AN140" s="101"/>
      <c r="AO140" s="101"/>
      <c r="AP140" s="101"/>
      <c r="AQ140" s="101"/>
      <c r="AR140" s="101"/>
      <c r="AS140" s="101"/>
      <c r="AT140" s="101"/>
    </row>
    <row r="141" spans="1:46" ht="12" hidden="1" customHeight="1" outlineLevel="1">
      <c r="B141" s="14" t="s">
        <v>2</v>
      </c>
      <c r="C141" s="52">
        <f>+C140</f>
        <v>46357</v>
      </c>
      <c r="D141" s="52">
        <f t="shared" ref="D141:AG141" si="787">+D140</f>
        <v>46358</v>
      </c>
      <c r="E141" s="52">
        <f t="shared" si="787"/>
        <v>46359</v>
      </c>
      <c r="F141" s="58">
        <f t="shared" si="787"/>
        <v>46360</v>
      </c>
      <c r="G141" s="52">
        <f t="shared" si="787"/>
        <v>46361</v>
      </c>
      <c r="H141" s="52">
        <f t="shared" si="787"/>
        <v>46362</v>
      </c>
      <c r="I141" s="52">
        <f t="shared" si="787"/>
        <v>46363</v>
      </c>
      <c r="J141" s="52">
        <f t="shared" si="787"/>
        <v>46364</v>
      </c>
      <c r="K141" s="52">
        <f t="shared" si="787"/>
        <v>46365</v>
      </c>
      <c r="L141" s="52">
        <f t="shared" si="787"/>
        <v>46366</v>
      </c>
      <c r="M141" s="52">
        <f t="shared" si="787"/>
        <v>46367</v>
      </c>
      <c r="N141" s="52">
        <f t="shared" si="787"/>
        <v>46368</v>
      </c>
      <c r="O141" s="52">
        <f t="shared" si="787"/>
        <v>46369</v>
      </c>
      <c r="P141" s="52">
        <f t="shared" si="787"/>
        <v>46370</v>
      </c>
      <c r="Q141" s="52">
        <f t="shared" si="787"/>
        <v>46371</v>
      </c>
      <c r="R141" s="52">
        <f t="shared" si="787"/>
        <v>46372</v>
      </c>
      <c r="S141" s="52">
        <f t="shared" si="787"/>
        <v>46373</v>
      </c>
      <c r="T141" s="52">
        <f t="shared" si="787"/>
        <v>46374</v>
      </c>
      <c r="U141" s="52">
        <f t="shared" si="787"/>
        <v>46375</v>
      </c>
      <c r="V141" s="52">
        <f t="shared" si="787"/>
        <v>46376</v>
      </c>
      <c r="W141" s="52">
        <f t="shared" si="787"/>
        <v>46377</v>
      </c>
      <c r="X141" s="52">
        <f t="shared" si="787"/>
        <v>46378</v>
      </c>
      <c r="Y141" s="52">
        <f t="shared" si="787"/>
        <v>46379</v>
      </c>
      <c r="Z141" s="52">
        <f t="shared" si="787"/>
        <v>46380</v>
      </c>
      <c r="AA141" s="52">
        <f t="shared" si="787"/>
        <v>46381</v>
      </c>
      <c r="AB141" s="52">
        <f t="shared" si="787"/>
        <v>46382</v>
      </c>
      <c r="AC141" s="52">
        <f t="shared" si="787"/>
        <v>46383</v>
      </c>
      <c r="AD141" s="52">
        <f t="shared" si="787"/>
        <v>46384</v>
      </c>
      <c r="AE141" s="52">
        <f t="shared" si="787"/>
        <v>46385</v>
      </c>
      <c r="AF141" s="52">
        <f t="shared" si="787"/>
        <v>46386</v>
      </c>
      <c r="AG141" s="52">
        <f t="shared" si="787"/>
        <v>46387</v>
      </c>
      <c r="AH141" s="122">
        <v>0</v>
      </c>
      <c r="AI141" s="111" t="s">
        <v>42</v>
      </c>
      <c r="AJ141" s="112" t="s">
        <v>13</v>
      </c>
      <c r="AK141" s="113" t="s">
        <v>42</v>
      </c>
      <c r="AL141" s="114" t="s">
        <v>14</v>
      </c>
      <c r="AM141" s="32"/>
      <c r="AN141" s="101"/>
      <c r="AO141" s="101"/>
      <c r="AP141" s="101"/>
      <c r="AQ141" s="101"/>
      <c r="AR141" s="101"/>
      <c r="AS141" s="101"/>
      <c r="AT141" s="101"/>
    </row>
    <row r="142" spans="1:46" ht="68.099999999999994" hidden="1" customHeight="1" outlineLevel="1">
      <c r="A142" s="3"/>
      <c r="B142" s="39" t="s">
        <v>3</v>
      </c>
      <c r="C142" s="69" t="str">
        <f>IFERROR(VLOOKUP(C140,定義!A:C,3,FALSE),"")</f>
        <v/>
      </c>
      <c r="D142" s="69" t="str">
        <f>IFERROR(VLOOKUP(D140,定義!A:C,3,FALSE),"")</f>
        <v/>
      </c>
      <c r="E142" s="69" t="str">
        <f>IFERROR(VLOOKUP(E140,定義!A:C,3,FALSE),"")</f>
        <v/>
      </c>
      <c r="F142" s="71" t="str">
        <f>IFERROR(VLOOKUP(F140,定義!A:C,3,FALSE),"")</f>
        <v/>
      </c>
      <c r="G142" s="69" t="str">
        <f>IFERROR(VLOOKUP(G140,定義!A:C,3,FALSE),"")</f>
        <v/>
      </c>
      <c r="H142" s="69" t="str">
        <f>IFERROR(VLOOKUP(H140,定義!A:C,3,FALSE),"")</f>
        <v/>
      </c>
      <c r="I142" s="69" t="str">
        <f>IFERROR(VLOOKUP(I140,定義!A:C,3,FALSE),"")</f>
        <v/>
      </c>
      <c r="J142" s="69" t="str">
        <f>IFERROR(VLOOKUP(J140,定義!A:C,3,FALSE),"")</f>
        <v/>
      </c>
      <c r="K142" s="69" t="str">
        <f>IFERROR(VLOOKUP(K140,定義!A:C,3,FALSE),"")</f>
        <v/>
      </c>
      <c r="L142" s="69" t="str">
        <f>IFERROR(VLOOKUP(L140,定義!A:C,3,FALSE),"")</f>
        <v/>
      </c>
      <c r="M142" s="69" t="str">
        <f>IFERROR(VLOOKUP(M140,定義!A:C,3,FALSE),"")</f>
        <v/>
      </c>
      <c r="N142" s="69" t="str">
        <f>IFERROR(VLOOKUP(N140,定義!A:C,3,FALSE),"")</f>
        <v/>
      </c>
      <c r="O142" s="69" t="str">
        <f>IFERROR(VLOOKUP(O140,定義!A:C,3,FALSE),"")</f>
        <v/>
      </c>
      <c r="P142" s="69" t="str">
        <f>IFERROR(VLOOKUP(P140,定義!A:C,3,FALSE),"")</f>
        <v/>
      </c>
      <c r="Q142" s="69" t="str">
        <f>IFERROR(VLOOKUP(Q140,定義!A:C,3,FALSE),"")</f>
        <v/>
      </c>
      <c r="R142" s="70" t="str">
        <f>IFERROR(VLOOKUP(R140,定義!A:C,3,FALSE),"")</f>
        <v/>
      </c>
      <c r="S142" s="69" t="str">
        <f>IFERROR(VLOOKUP(S140,定義!A:C,3,FALSE),"")</f>
        <v/>
      </c>
      <c r="T142" s="69" t="str">
        <f>IFERROR(VLOOKUP(T140,定義!A:C,3,FALSE),"")</f>
        <v/>
      </c>
      <c r="U142" s="69" t="str">
        <f>IFERROR(VLOOKUP(U140,定義!A:C,3,FALSE),"")</f>
        <v/>
      </c>
      <c r="V142" s="69" t="str">
        <f>IFERROR(VLOOKUP(V140,定義!A:C,3,FALSE),"")</f>
        <v/>
      </c>
      <c r="W142" s="69" t="str">
        <f>IFERROR(VLOOKUP(W140,定義!A:C,3,FALSE),"")</f>
        <v/>
      </c>
      <c r="X142" s="69" t="str">
        <f>IFERROR(VLOOKUP(X140,定義!A:C,3,FALSE),"")</f>
        <v/>
      </c>
      <c r="Y142" s="69" t="str">
        <f>IFERROR(VLOOKUP(Y140,定義!A:C,3,FALSE),"")</f>
        <v/>
      </c>
      <c r="Z142" s="69" t="str">
        <f>IFERROR(VLOOKUP(Z140,定義!A:C,3,FALSE),"")</f>
        <v/>
      </c>
      <c r="AA142" s="69" t="str">
        <f>IFERROR(VLOOKUP(AA140,定義!A:C,3,FALSE),"")</f>
        <v/>
      </c>
      <c r="AB142" s="69" t="str">
        <f>IFERROR(VLOOKUP(AB140,定義!A:C,3,FALSE),"")</f>
        <v/>
      </c>
      <c r="AC142" s="69" t="str">
        <f>IFERROR(VLOOKUP(AC140,定義!A:C,3,FALSE),"")</f>
        <v/>
      </c>
      <c r="AD142" s="69" t="str">
        <f>IFERROR(VLOOKUP(AD140,定義!A:C,3,FALSE),"")</f>
        <v/>
      </c>
      <c r="AE142" s="69" t="str">
        <f>IFERROR(VLOOKUP(AE140,定義!A:C,3,FALSE),"")</f>
        <v/>
      </c>
      <c r="AF142" s="69" t="str">
        <f>IFERROR(VLOOKUP(AF140,定義!A:C,3,FALSE),"")</f>
        <v/>
      </c>
      <c r="AG142" s="69" t="str">
        <f>IFERROR(VLOOKUP(AG140,定義!A:C,3,FALSE),"")</f>
        <v/>
      </c>
      <c r="AH142" s="122"/>
      <c r="AI142" s="111"/>
      <c r="AJ142" s="112"/>
      <c r="AK142" s="113"/>
      <c r="AL142" s="114"/>
      <c r="AM142" s="32"/>
      <c r="AN142" s="101"/>
      <c r="AO142" s="101"/>
      <c r="AP142" s="101"/>
      <c r="AQ142" s="101"/>
      <c r="AR142" s="101"/>
      <c r="AS142" s="101"/>
      <c r="AT142" s="101"/>
    </row>
    <row r="143" spans="1:46" ht="27.95" hidden="1" customHeight="1" outlineLevel="1">
      <c r="A143" s="3"/>
      <c r="B143" s="40" t="str">
        <f>IF($F$2="受注者希望型","－","休日
計画")</f>
        <v>休日
計画</v>
      </c>
      <c r="C143" s="34"/>
      <c r="D143" s="34"/>
      <c r="E143" s="34"/>
      <c r="F143" s="35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123"/>
      <c r="AI143" s="54">
        <f t="shared" ref="AI143" si="788">AS143</f>
        <v>0</v>
      </c>
      <c r="AJ143" s="46">
        <f t="shared" ref="AJ143" si="789">IFERROR(AI143/AO143,"")</f>
        <v>0</v>
      </c>
      <c r="AK143" s="53">
        <f t="shared" ref="AK143" si="790">AT143</f>
        <v>67</v>
      </c>
      <c r="AL143" s="48">
        <f t="shared" ref="AL143" si="791">IFERROR(AK143/AP143,"")</f>
        <v>0.12050359712230216</v>
      </c>
      <c r="AM143" s="32"/>
      <c r="AN143" s="101">
        <f t="shared" ref="AN143" si="792">COUNT(C140:AG140)</f>
        <v>31</v>
      </c>
      <c r="AO143" s="101">
        <f t="shared" ref="AO143" si="793">AN143-AH141</f>
        <v>31</v>
      </c>
      <c r="AP143" s="101">
        <f>SUM(AO$6:AO144)</f>
        <v>556</v>
      </c>
      <c r="AQ143" s="101">
        <f t="shared" ref="AQ143" si="794">COUNTIF(C144:AG144,"○")</f>
        <v>0</v>
      </c>
      <c r="AR143" s="101">
        <f>SUM(AQ$6:AQ144)</f>
        <v>70</v>
      </c>
      <c r="AS143" s="101">
        <f t="shared" ref="AS143" si="795">COUNTIF(C143:AG143,"○")</f>
        <v>0</v>
      </c>
      <c r="AT143" s="101">
        <f>SUM(AS$6:AS144)</f>
        <v>67</v>
      </c>
    </row>
    <row r="144" spans="1:46" ht="27.95" hidden="1" customHeight="1" outlineLevel="1" thickBot="1">
      <c r="A144" s="4"/>
      <c r="B144" s="38" t="s">
        <v>52</v>
      </c>
      <c r="C144" s="16"/>
      <c r="D144" s="16"/>
      <c r="E144" s="16"/>
      <c r="F144" s="18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24"/>
      <c r="AI144" s="54">
        <f t="shared" ref="AI144" si="796">AQ143</f>
        <v>0</v>
      </c>
      <c r="AJ144" s="46">
        <f t="shared" ref="AJ144" si="797">IFERROR(AI144/AO143,"")</f>
        <v>0</v>
      </c>
      <c r="AK144" s="53">
        <f t="shared" ref="AK144" si="798">AR143</f>
        <v>70</v>
      </c>
      <c r="AL144" s="48">
        <f t="shared" ref="AL144" si="799">IFERROR(AK144/AP143,"")</f>
        <v>0.12589928057553956</v>
      </c>
      <c r="AM144" s="32"/>
      <c r="AN144" s="101"/>
      <c r="AO144" s="101"/>
      <c r="AP144" s="101"/>
      <c r="AQ144" s="101"/>
      <c r="AR144" s="101"/>
      <c r="AS144" s="101"/>
      <c r="AT144" s="101"/>
    </row>
    <row r="145" spans="1:46" ht="14.25" hidden="1" customHeight="1" outlineLevel="1" thickBot="1">
      <c r="AM145" s="32"/>
      <c r="AR145" s="8"/>
      <c r="AT145" s="8"/>
    </row>
    <row r="146" spans="1:46" ht="12" hidden="1" customHeight="1" outlineLevel="1">
      <c r="B146" s="13" t="s">
        <v>0</v>
      </c>
      <c r="C146" s="93">
        <f>DATE(YEAR(C139),MONTH(C139)+1,DAY(C139))</f>
        <v>46388</v>
      </c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5"/>
      <c r="AH146" s="120" t="s">
        <v>19</v>
      </c>
      <c r="AI146" s="98" t="s">
        <v>12</v>
      </c>
      <c r="AJ146" s="99"/>
      <c r="AK146" s="100" t="s">
        <v>11</v>
      </c>
      <c r="AL146" s="100"/>
      <c r="AM146" s="32"/>
      <c r="AN146" s="101" t="s">
        <v>17</v>
      </c>
      <c r="AO146" s="101" t="s">
        <v>20</v>
      </c>
      <c r="AP146" s="101" t="s">
        <v>21</v>
      </c>
      <c r="AQ146" s="101" t="s">
        <v>18</v>
      </c>
      <c r="AR146" s="101" t="s">
        <v>22</v>
      </c>
      <c r="AS146" s="101" t="s">
        <v>55</v>
      </c>
      <c r="AT146" s="101" t="s">
        <v>56</v>
      </c>
    </row>
    <row r="147" spans="1:46" ht="12" hidden="1" customHeight="1" outlineLevel="1">
      <c r="B147" s="14" t="s">
        <v>1</v>
      </c>
      <c r="C147" s="15">
        <f>+C146</f>
        <v>46388</v>
      </c>
      <c r="D147" s="15">
        <f>IF(C147="","",IF(MONTH(C147+1)-MONTH(C147)=0,C147+1,""))</f>
        <v>46389</v>
      </c>
      <c r="E147" s="15">
        <f t="shared" ref="E147" si="800">IF(D147="","",IF(MONTH(D147+1)-MONTH(D147)=0,D147+1,""))</f>
        <v>46390</v>
      </c>
      <c r="F147" s="21">
        <f t="shared" ref="F147" si="801">IF(E147="","",IF(MONTH(E147+1)-MONTH(E147)=0,E147+1,""))</f>
        <v>46391</v>
      </c>
      <c r="G147" s="15">
        <f t="shared" ref="G147" si="802">IF(F147="","",IF(MONTH(F147+1)-MONTH(F147)=0,F147+1,""))</f>
        <v>46392</v>
      </c>
      <c r="H147" s="15">
        <f t="shared" ref="H147" si="803">IF(G147="","",IF(MONTH(G147+1)-MONTH(G147)=0,G147+1,""))</f>
        <v>46393</v>
      </c>
      <c r="I147" s="15">
        <f t="shared" ref="I147" si="804">IF(H147="","",IF(MONTH(H147+1)-MONTH(H147)=0,H147+1,""))</f>
        <v>46394</v>
      </c>
      <c r="J147" s="15">
        <f t="shared" ref="J147" si="805">IF(I147="","",IF(MONTH(I147+1)-MONTH(I147)=0,I147+1,""))</f>
        <v>46395</v>
      </c>
      <c r="K147" s="15">
        <f t="shared" ref="K147" si="806">IF(J147="","",IF(MONTH(J147+1)-MONTH(J147)=0,J147+1,""))</f>
        <v>46396</v>
      </c>
      <c r="L147" s="15">
        <f t="shared" ref="L147" si="807">IF(K147="","",IF(MONTH(K147+1)-MONTH(K147)=0,K147+1,""))</f>
        <v>46397</v>
      </c>
      <c r="M147" s="15">
        <f t="shared" ref="M147" si="808">IF(L147="","",IF(MONTH(L147+1)-MONTH(L147)=0,L147+1,""))</f>
        <v>46398</v>
      </c>
      <c r="N147" s="15">
        <f t="shared" ref="N147" si="809">IF(M147="","",IF(MONTH(M147+1)-MONTH(M147)=0,M147+1,""))</f>
        <v>46399</v>
      </c>
      <c r="O147" s="15">
        <f t="shared" ref="O147" si="810">IF(N147="","",IF(MONTH(N147+1)-MONTH(N147)=0,N147+1,""))</f>
        <v>46400</v>
      </c>
      <c r="P147" s="15">
        <f t="shared" ref="P147" si="811">IF(O147="","",IF(MONTH(O147+1)-MONTH(O147)=0,O147+1,""))</f>
        <v>46401</v>
      </c>
      <c r="Q147" s="15">
        <f t="shared" ref="Q147" si="812">IF(P147="","",IF(MONTH(P147+1)-MONTH(P147)=0,P147+1,""))</f>
        <v>46402</v>
      </c>
      <c r="R147" s="15">
        <f t="shared" ref="R147" si="813">IF(Q147="","",IF(MONTH(Q147+1)-MONTH(Q147)=0,Q147+1,""))</f>
        <v>46403</v>
      </c>
      <c r="S147" s="15">
        <f t="shared" ref="S147" si="814">IF(R147="","",IF(MONTH(R147+1)-MONTH(R147)=0,R147+1,""))</f>
        <v>46404</v>
      </c>
      <c r="T147" s="15">
        <f t="shared" ref="T147" si="815">IF(S147="","",IF(MONTH(S147+1)-MONTH(S147)=0,S147+1,""))</f>
        <v>46405</v>
      </c>
      <c r="U147" s="15">
        <f t="shared" ref="U147" si="816">IF(T147="","",IF(MONTH(T147+1)-MONTH(T147)=0,T147+1,""))</f>
        <v>46406</v>
      </c>
      <c r="V147" s="15">
        <f t="shared" ref="V147" si="817">IF(U147="","",IF(MONTH(U147+1)-MONTH(U147)=0,U147+1,""))</f>
        <v>46407</v>
      </c>
      <c r="W147" s="15">
        <f t="shared" ref="W147" si="818">IF(V147="","",IF(MONTH(V147+1)-MONTH(V147)=0,V147+1,""))</f>
        <v>46408</v>
      </c>
      <c r="X147" s="15">
        <f t="shared" ref="X147" si="819">IF(W147="","",IF(MONTH(W147+1)-MONTH(W147)=0,W147+1,""))</f>
        <v>46409</v>
      </c>
      <c r="Y147" s="15">
        <f t="shared" ref="Y147" si="820">IF(X147="","",IF(MONTH(X147+1)-MONTH(X147)=0,X147+1,""))</f>
        <v>46410</v>
      </c>
      <c r="Z147" s="15">
        <f t="shared" ref="Z147" si="821">IF(Y147="","",IF(MONTH(Y147+1)-MONTH(Y147)=0,Y147+1,""))</f>
        <v>46411</v>
      </c>
      <c r="AA147" s="15">
        <f t="shared" ref="AA147" si="822">IF(Z147="","",IF(MONTH(Z147+1)-MONTH(Z147)=0,Z147+1,""))</f>
        <v>46412</v>
      </c>
      <c r="AB147" s="15">
        <f t="shared" ref="AB147" si="823">IF(AA147="","",IF(MONTH(AA147+1)-MONTH(AA147)=0,AA147+1,""))</f>
        <v>46413</v>
      </c>
      <c r="AC147" s="15">
        <f t="shared" ref="AC147" si="824">IF(AB147="","",IF(MONTH(AB147+1)-MONTH(AB147)=0,AB147+1,""))</f>
        <v>46414</v>
      </c>
      <c r="AD147" s="15">
        <f t="shared" ref="AD147" si="825">IF(AC147="","",IF(MONTH(AC147+1)-MONTH(AC147)=0,AC147+1,""))</f>
        <v>46415</v>
      </c>
      <c r="AE147" s="15">
        <f t="shared" ref="AE147" si="826">IF(AD147="","",IF(MONTH(AD147+1)-MONTH(AD147)=0,AD147+1,""))</f>
        <v>46416</v>
      </c>
      <c r="AF147" s="15">
        <f t="shared" ref="AF147" si="827">IF(AE147="","",IF(MONTH(AE147+1)-MONTH(AE147)=0,AE147+1,""))</f>
        <v>46417</v>
      </c>
      <c r="AG147" s="15">
        <f t="shared" ref="AG147" si="828">IF(AF147="","",IF(MONTH(AF147+1)-MONTH(AF147)=0,AF147+1,""))</f>
        <v>46418</v>
      </c>
      <c r="AH147" s="121"/>
      <c r="AI147" s="98"/>
      <c r="AJ147" s="99"/>
      <c r="AK147" s="100"/>
      <c r="AL147" s="100"/>
      <c r="AM147" s="32"/>
      <c r="AN147" s="101"/>
      <c r="AO147" s="101"/>
      <c r="AP147" s="101"/>
      <c r="AQ147" s="101"/>
      <c r="AR147" s="101"/>
      <c r="AS147" s="101"/>
      <c r="AT147" s="101"/>
    </row>
    <row r="148" spans="1:46" ht="12" hidden="1" customHeight="1" outlineLevel="1">
      <c r="B148" s="14" t="s">
        <v>2</v>
      </c>
      <c r="C148" s="52">
        <f>+C147</f>
        <v>46388</v>
      </c>
      <c r="D148" s="52">
        <f t="shared" ref="D148:AG148" si="829">+D147</f>
        <v>46389</v>
      </c>
      <c r="E148" s="52">
        <f t="shared" si="829"/>
        <v>46390</v>
      </c>
      <c r="F148" s="58">
        <f t="shared" si="829"/>
        <v>46391</v>
      </c>
      <c r="G148" s="52">
        <f t="shared" si="829"/>
        <v>46392</v>
      </c>
      <c r="H148" s="52">
        <f t="shared" si="829"/>
        <v>46393</v>
      </c>
      <c r="I148" s="52">
        <f t="shared" si="829"/>
        <v>46394</v>
      </c>
      <c r="J148" s="52">
        <f t="shared" si="829"/>
        <v>46395</v>
      </c>
      <c r="K148" s="52">
        <f t="shared" si="829"/>
        <v>46396</v>
      </c>
      <c r="L148" s="52">
        <f t="shared" si="829"/>
        <v>46397</v>
      </c>
      <c r="M148" s="52">
        <f t="shared" si="829"/>
        <v>46398</v>
      </c>
      <c r="N148" s="52">
        <f t="shared" si="829"/>
        <v>46399</v>
      </c>
      <c r="O148" s="52">
        <f t="shared" si="829"/>
        <v>46400</v>
      </c>
      <c r="P148" s="52">
        <f t="shared" si="829"/>
        <v>46401</v>
      </c>
      <c r="Q148" s="52">
        <f t="shared" si="829"/>
        <v>46402</v>
      </c>
      <c r="R148" s="52">
        <f t="shared" si="829"/>
        <v>46403</v>
      </c>
      <c r="S148" s="52">
        <f t="shared" si="829"/>
        <v>46404</v>
      </c>
      <c r="T148" s="52">
        <f t="shared" si="829"/>
        <v>46405</v>
      </c>
      <c r="U148" s="52">
        <f t="shared" si="829"/>
        <v>46406</v>
      </c>
      <c r="V148" s="52">
        <f t="shared" si="829"/>
        <v>46407</v>
      </c>
      <c r="W148" s="52">
        <f t="shared" si="829"/>
        <v>46408</v>
      </c>
      <c r="X148" s="52">
        <f t="shared" si="829"/>
        <v>46409</v>
      </c>
      <c r="Y148" s="52">
        <f t="shared" si="829"/>
        <v>46410</v>
      </c>
      <c r="Z148" s="52">
        <f t="shared" si="829"/>
        <v>46411</v>
      </c>
      <c r="AA148" s="52">
        <f t="shared" si="829"/>
        <v>46412</v>
      </c>
      <c r="AB148" s="52">
        <f t="shared" si="829"/>
        <v>46413</v>
      </c>
      <c r="AC148" s="52">
        <f t="shared" si="829"/>
        <v>46414</v>
      </c>
      <c r="AD148" s="52">
        <f t="shared" si="829"/>
        <v>46415</v>
      </c>
      <c r="AE148" s="52">
        <f t="shared" si="829"/>
        <v>46416</v>
      </c>
      <c r="AF148" s="52">
        <f t="shared" si="829"/>
        <v>46417</v>
      </c>
      <c r="AG148" s="52">
        <f t="shared" si="829"/>
        <v>46418</v>
      </c>
      <c r="AH148" s="122">
        <v>0</v>
      </c>
      <c r="AI148" s="111" t="s">
        <v>42</v>
      </c>
      <c r="AJ148" s="112" t="s">
        <v>13</v>
      </c>
      <c r="AK148" s="113" t="s">
        <v>42</v>
      </c>
      <c r="AL148" s="114" t="s">
        <v>14</v>
      </c>
      <c r="AM148" s="32"/>
      <c r="AN148" s="101"/>
      <c r="AO148" s="101"/>
      <c r="AP148" s="101"/>
      <c r="AQ148" s="101"/>
      <c r="AR148" s="101"/>
      <c r="AS148" s="101"/>
      <c r="AT148" s="101"/>
    </row>
    <row r="149" spans="1:46" ht="68.099999999999994" hidden="1" customHeight="1" outlineLevel="1">
      <c r="A149" s="3"/>
      <c r="B149" s="39" t="s">
        <v>3</v>
      </c>
      <c r="C149" s="69" t="str">
        <f>IFERROR(VLOOKUP(C147,定義!A:C,3,FALSE),"")</f>
        <v>元日</v>
      </c>
      <c r="D149" s="69" t="str">
        <f>IFERROR(VLOOKUP(D147,定義!A:C,3,FALSE),"")</f>
        <v/>
      </c>
      <c r="E149" s="69" t="str">
        <f>IFERROR(VLOOKUP(E147,定義!A:C,3,FALSE),"")</f>
        <v/>
      </c>
      <c r="F149" s="71" t="str">
        <f>IFERROR(VLOOKUP(F147,定義!A:C,3,FALSE),"")</f>
        <v/>
      </c>
      <c r="G149" s="69" t="str">
        <f>IFERROR(VLOOKUP(G147,定義!A:C,3,FALSE),"")</f>
        <v/>
      </c>
      <c r="H149" s="69" t="str">
        <f>IFERROR(VLOOKUP(H147,定義!A:C,3,FALSE),"")</f>
        <v/>
      </c>
      <c r="I149" s="69" t="str">
        <f>IFERROR(VLOOKUP(I147,定義!A:C,3,FALSE),"")</f>
        <v/>
      </c>
      <c r="J149" s="69" t="str">
        <f>IFERROR(VLOOKUP(J147,定義!A:C,3,FALSE),"")</f>
        <v/>
      </c>
      <c r="K149" s="69" t="str">
        <f>IFERROR(VLOOKUP(K147,定義!A:C,3,FALSE),"")</f>
        <v/>
      </c>
      <c r="L149" s="69" t="str">
        <f>IFERROR(VLOOKUP(L147,定義!A:C,3,FALSE),"")</f>
        <v/>
      </c>
      <c r="M149" s="69" t="str">
        <f>IFERROR(VLOOKUP(M147,定義!A:C,3,FALSE),"")</f>
        <v>成人の日</v>
      </c>
      <c r="N149" s="69" t="str">
        <f>IFERROR(VLOOKUP(N147,定義!A:C,3,FALSE),"")</f>
        <v/>
      </c>
      <c r="O149" s="69" t="str">
        <f>IFERROR(VLOOKUP(O147,定義!A:C,3,FALSE),"")</f>
        <v/>
      </c>
      <c r="P149" s="69" t="str">
        <f>IFERROR(VLOOKUP(P147,定義!A:C,3,FALSE),"")</f>
        <v/>
      </c>
      <c r="Q149" s="69" t="str">
        <f>IFERROR(VLOOKUP(Q147,定義!A:C,3,FALSE),"")</f>
        <v/>
      </c>
      <c r="R149" s="70" t="str">
        <f>IFERROR(VLOOKUP(R147,定義!A:C,3,FALSE),"")</f>
        <v/>
      </c>
      <c r="S149" s="69" t="str">
        <f>IFERROR(VLOOKUP(S147,定義!A:C,3,FALSE),"")</f>
        <v/>
      </c>
      <c r="T149" s="69" t="str">
        <f>IFERROR(VLOOKUP(T147,定義!A:C,3,FALSE),"")</f>
        <v/>
      </c>
      <c r="U149" s="69" t="str">
        <f>IFERROR(VLOOKUP(U147,定義!A:C,3,FALSE),"")</f>
        <v/>
      </c>
      <c r="V149" s="69" t="str">
        <f>IFERROR(VLOOKUP(V147,定義!A:C,3,FALSE),"")</f>
        <v/>
      </c>
      <c r="W149" s="69" t="str">
        <f>IFERROR(VLOOKUP(W147,定義!A:C,3,FALSE),"")</f>
        <v/>
      </c>
      <c r="X149" s="69" t="str">
        <f>IFERROR(VLOOKUP(X147,定義!A:C,3,FALSE),"")</f>
        <v/>
      </c>
      <c r="Y149" s="69" t="str">
        <f>IFERROR(VLOOKUP(Y147,定義!A:C,3,FALSE),"")</f>
        <v/>
      </c>
      <c r="Z149" s="69" t="str">
        <f>IFERROR(VLOOKUP(Z147,定義!A:C,3,FALSE),"")</f>
        <v/>
      </c>
      <c r="AA149" s="69" t="str">
        <f>IFERROR(VLOOKUP(AA147,定義!A:C,3,FALSE),"")</f>
        <v/>
      </c>
      <c r="AB149" s="69" t="str">
        <f>IFERROR(VLOOKUP(AB147,定義!A:C,3,FALSE),"")</f>
        <v/>
      </c>
      <c r="AC149" s="69" t="str">
        <f>IFERROR(VLOOKUP(AC147,定義!A:C,3,FALSE),"")</f>
        <v/>
      </c>
      <c r="AD149" s="69" t="str">
        <f>IFERROR(VLOOKUP(AD147,定義!A:C,3,FALSE),"")</f>
        <v/>
      </c>
      <c r="AE149" s="69" t="str">
        <f>IFERROR(VLOOKUP(AE147,定義!A:C,3,FALSE),"")</f>
        <v/>
      </c>
      <c r="AF149" s="69" t="str">
        <f>IFERROR(VLOOKUP(AF147,定義!A:C,3,FALSE),"")</f>
        <v/>
      </c>
      <c r="AG149" s="69" t="str">
        <f>IFERROR(VLOOKUP(AG147,定義!A:C,3,FALSE),"")</f>
        <v/>
      </c>
      <c r="AH149" s="122"/>
      <c r="AI149" s="111"/>
      <c r="AJ149" s="112"/>
      <c r="AK149" s="113"/>
      <c r="AL149" s="114"/>
      <c r="AM149" s="32"/>
      <c r="AN149" s="101"/>
      <c r="AO149" s="101"/>
      <c r="AP149" s="101"/>
      <c r="AQ149" s="101"/>
      <c r="AR149" s="101"/>
      <c r="AS149" s="101"/>
      <c r="AT149" s="101"/>
    </row>
    <row r="150" spans="1:46" ht="27.95" hidden="1" customHeight="1" outlineLevel="1">
      <c r="A150" s="3"/>
      <c r="B150" s="40" t="str">
        <f>IF($F$2="受注者希望型","－","休日
計画")</f>
        <v>休日
計画</v>
      </c>
      <c r="C150" s="34"/>
      <c r="D150" s="34"/>
      <c r="E150" s="34"/>
      <c r="F150" s="35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6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123"/>
      <c r="AI150" s="54">
        <f t="shared" ref="AI150" si="830">AS150</f>
        <v>0</v>
      </c>
      <c r="AJ150" s="46">
        <f t="shared" ref="AJ150" si="831">IFERROR(AI150/AO150,"")</f>
        <v>0</v>
      </c>
      <c r="AK150" s="53">
        <f t="shared" ref="AK150" si="832">AT150</f>
        <v>67</v>
      </c>
      <c r="AL150" s="48">
        <f t="shared" ref="AL150" si="833">IFERROR(AK150/AP150,"")</f>
        <v>0.11413969335604771</v>
      </c>
      <c r="AM150" s="32"/>
      <c r="AN150" s="101">
        <f t="shared" ref="AN150" si="834">COUNT(C147:AG147)</f>
        <v>31</v>
      </c>
      <c r="AO150" s="101">
        <f t="shared" ref="AO150" si="835">AN150-AH148</f>
        <v>31</v>
      </c>
      <c r="AP150" s="101">
        <f>SUM(AO$6:AO151)</f>
        <v>587</v>
      </c>
      <c r="AQ150" s="101">
        <f t="shared" ref="AQ150" si="836">COUNTIF(C151:AG151,"○")</f>
        <v>0</v>
      </c>
      <c r="AR150" s="101">
        <f>SUM(AQ$6:AQ151)</f>
        <v>70</v>
      </c>
      <c r="AS150" s="101">
        <f t="shared" ref="AS150" si="837">COUNTIF(C150:AG150,"○")</f>
        <v>0</v>
      </c>
      <c r="AT150" s="101">
        <f>SUM(AS$6:AS151)</f>
        <v>67</v>
      </c>
    </row>
    <row r="151" spans="1:46" ht="27.95" hidden="1" customHeight="1" outlineLevel="1" thickBot="1">
      <c r="A151" s="4"/>
      <c r="B151" s="38" t="s">
        <v>52</v>
      </c>
      <c r="C151" s="16"/>
      <c r="D151" s="16"/>
      <c r="E151" s="16"/>
      <c r="F151" s="18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24"/>
      <c r="AI151" s="54">
        <f t="shared" ref="AI151" si="838">AQ150</f>
        <v>0</v>
      </c>
      <c r="AJ151" s="46">
        <f t="shared" ref="AJ151" si="839">IFERROR(AI151/AO150,"")</f>
        <v>0</v>
      </c>
      <c r="AK151" s="53">
        <f t="shared" ref="AK151" si="840">AR150</f>
        <v>70</v>
      </c>
      <c r="AL151" s="48">
        <f t="shared" ref="AL151" si="841">IFERROR(AK151/AP150,"")</f>
        <v>0.11925042589437819</v>
      </c>
      <c r="AM151" s="32"/>
      <c r="AN151" s="101"/>
      <c r="AO151" s="101"/>
      <c r="AP151" s="101"/>
      <c r="AQ151" s="101"/>
      <c r="AR151" s="101"/>
      <c r="AS151" s="101"/>
      <c r="AT151" s="101"/>
    </row>
    <row r="152" spans="1:46" ht="14.25" hidden="1" customHeight="1" outlineLevel="1" thickBot="1">
      <c r="AM152" s="32"/>
      <c r="AR152" s="8"/>
      <c r="AT152" s="8"/>
    </row>
    <row r="153" spans="1:46" ht="12" hidden="1" customHeight="1" outlineLevel="1">
      <c r="B153" s="13" t="s">
        <v>0</v>
      </c>
      <c r="C153" s="93">
        <f>DATE(YEAR(C146),MONTH(C146)+1,DAY(C146))</f>
        <v>46419</v>
      </c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5"/>
      <c r="AH153" s="120" t="s">
        <v>19</v>
      </c>
      <c r="AI153" s="98" t="s">
        <v>12</v>
      </c>
      <c r="AJ153" s="99"/>
      <c r="AK153" s="100" t="s">
        <v>11</v>
      </c>
      <c r="AL153" s="100"/>
      <c r="AM153" s="32"/>
      <c r="AN153" s="101" t="s">
        <v>17</v>
      </c>
      <c r="AO153" s="101" t="s">
        <v>20</v>
      </c>
      <c r="AP153" s="101" t="s">
        <v>21</v>
      </c>
      <c r="AQ153" s="101" t="s">
        <v>18</v>
      </c>
      <c r="AR153" s="101" t="s">
        <v>22</v>
      </c>
      <c r="AS153" s="101" t="s">
        <v>55</v>
      </c>
      <c r="AT153" s="101" t="s">
        <v>56</v>
      </c>
    </row>
    <row r="154" spans="1:46" ht="12" hidden="1" customHeight="1" outlineLevel="1">
      <c r="B154" s="14" t="s">
        <v>1</v>
      </c>
      <c r="C154" s="15">
        <f>+C153</f>
        <v>46419</v>
      </c>
      <c r="D154" s="15">
        <f>IF(C154="","",IF(MONTH(C154+1)-MONTH(C154)=0,C154+1,""))</f>
        <v>46420</v>
      </c>
      <c r="E154" s="15">
        <f t="shared" ref="E154" si="842">IF(D154="","",IF(MONTH(D154+1)-MONTH(D154)=0,D154+1,""))</f>
        <v>46421</v>
      </c>
      <c r="F154" s="21">
        <f t="shared" ref="F154" si="843">IF(E154="","",IF(MONTH(E154+1)-MONTH(E154)=0,E154+1,""))</f>
        <v>46422</v>
      </c>
      <c r="G154" s="15">
        <f t="shared" ref="G154" si="844">IF(F154="","",IF(MONTH(F154+1)-MONTH(F154)=0,F154+1,""))</f>
        <v>46423</v>
      </c>
      <c r="H154" s="15">
        <f t="shared" ref="H154" si="845">IF(G154="","",IF(MONTH(G154+1)-MONTH(G154)=0,G154+1,""))</f>
        <v>46424</v>
      </c>
      <c r="I154" s="15">
        <f t="shared" ref="I154" si="846">IF(H154="","",IF(MONTH(H154+1)-MONTH(H154)=0,H154+1,""))</f>
        <v>46425</v>
      </c>
      <c r="J154" s="15">
        <f t="shared" ref="J154" si="847">IF(I154="","",IF(MONTH(I154+1)-MONTH(I154)=0,I154+1,""))</f>
        <v>46426</v>
      </c>
      <c r="K154" s="15">
        <f t="shared" ref="K154" si="848">IF(J154="","",IF(MONTH(J154+1)-MONTH(J154)=0,J154+1,""))</f>
        <v>46427</v>
      </c>
      <c r="L154" s="15">
        <f t="shared" ref="L154" si="849">IF(K154="","",IF(MONTH(K154+1)-MONTH(K154)=0,K154+1,""))</f>
        <v>46428</v>
      </c>
      <c r="M154" s="15">
        <f t="shared" ref="M154" si="850">IF(L154="","",IF(MONTH(L154+1)-MONTH(L154)=0,L154+1,""))</f>
        <v>46429</v>
      </c>
      <c r="N154" s="15">
        <f t="shared" ref="N154" si="851">IF(M154="","",IF(MONTH(M154+1)-MONTH(M154)=0,M154+1,""))</f>
        <v>46430</v>
      </c>
      <c r="O154" s="15">
        <f t="shared" ref="O154" si="852">IF(N154="","",IF(MONTH(N154+1)-MONTH(N154)=0,N154+1,""))</f>
        <v>46431</v>
      </c>
      <c r="P154" s="15">
        <f t="shared" ref="P154" si="853">IF(O154="","",IF(MONTH(O154+1)-MONTH(O154)=0,O154+1,""))</f>
        <v>46432</v>
      </c>
      <c r="Q154" s="15">
        <f t="shared" ref="Q154" si="854">IF(P154="","",IF(MONTH(P154+1)-MONTH(P154)=0,P154+1,""))</f>
        <v>46433</v>
      </c>
      <c r="R154" s="15">
        <f t="shared" ref="R154" si="855">IF(Q154="","",IF(MONTH(Q154+1)-MONTH(Q154)=0,Q154+1,""))</f>
        <v>46434</v>
      </c>
      <c r="S154" s="15">
        <f t="shared" ref="S154" si="856">IF(R154="","",IF(MONTH(R154+1)-MONTH(R154)=0,R154+1,""))</f>
        <v>46435</v>
      </c>
      <c r="T154" s="15">
        <f t="shared" ref="T154" si="857">IF(S154="","",IF(MONTH(S154+1)-MONTH(S154)=0,S154+1,""))</f>
        <v>46436</v>
      </c>
      <c r="U154" s="15">
        <f t="shared" ref="U154" si="858">IF(T154="","",IF(MONTH(T154+1)-MONTH(T154)=0,T154+1,""))</f>
        <v>46437</v>
      </c>
      <c r="V154" s="15">
        <f t="shared" ref="V154" si="859">IF(U154="","",IF(MONTH(U154+1)-MONTH(U154)=0,U154+1,""))</f>
        <v>46438</v>
      </c>
      <c r="W154" s="15">
        <f t="shared" ref="W154" si="860">IF(V154="","",IF(MONTH(V154+1)-MONTH(V154)=0,V154+1,""))</f>
        <v>46439</v>
      </c>
      <c r="X154" s="15">
        <f t="shared" ref="X154" si="861">IF(W154="","",IF(MONTH(W154+1)-MONTH(W154)=0,W154+1,""))</f>
        <v>46440</v>
      </c>
      <c r="Y154" s="15">
        <f t="shared" ref="Y154" si="862">IF(X154="","",IF(MONTH(X154+1)-MONTH(X154)=0,X154+1,""))</f>
        <v>46441</v>
      </c>
      <c r="Z154" s="15">
        <f t="shared" ref="Z154" si="863">IF(Y154="","",IF(MONTH(Y154+1)-MONTH(Y154)=0,Y154+1,""))</f>
        <v>46442</v>
      </c>
      <c r="AA154" s="15">
        <f t="shared" ref="AA154" si="864">IF(Z154="","",IF(MONTH(Z154+1)-MONTH(Z154)=0,Z154+1,""))</f>
        <v>46443</v>
      </c>
      <c r="AB154" s="15">
        <f t="shared" ref="AB154" si="865">IF(AA154="","",IF(MONTH(AA154+1)-MONTH(AA154)=0,AA154+1,""))</f>
        <v>46444</v>
      </c>
      <c r="AC154" s="15">
        <f t="shared" ref="AC154" si="866">IF(AB154="","",IF(MONTH(AB154+1)-MONTH(AB154)=0,AB154+1,""))</f>
        <v>46445</v>
      </c>
      <c r="AD154" s="15">
        <f t="shared" ref="AD154" si="867">IF(AC154="","",IF(MONTH(AC154+1)-MONTH(AC154)=0,AC154+1,""))</f>
        <v>46446</v>
      </c>
      <c r="AE154" s="15" t="str">
        <f t="shared" ref="AE154" si="868">IF(AD154="","",IF(MONTH(AD154+1)-MONTH(AD154)=0,AD154+1,""))</f>
        <v/>
      </c>
      <c r="AF154" s="15" t="str">
        <f t="shared" ref="AF154" si="869">IF(AE154="","",IF(MONTH(AE154+1)-MONTH(AE154)=0,AE154+1,""))</f>
        <v/>
      </c>
      <c r="AG154" s="15" t="str">
        <f t="shared" ref="AG154" si="870">IF(AF154="","",IF(MONTH(AF154+1)-MONTH(AF154)=0,AF154+1,""))</f>
        <v/>
      </c>
      <c r="AH154" s="121"/>
      <c r="AI154" s="98"/>
      <c r="AJ154" s="99"/>
      <c r="AK154" s="100"/>
      <c r="AL154" s="100"/>
      <c r="AM154" s="32"/>
      <c r="AN154" s="101"/>
      <c r="AO154" s="101"/>
      <c r="AP154" s="101"/>
      <c r="AQ154" s="101"/>
      <c r="AR154" s="101"/>
      <c r="AS154" s="101"/>
      <c r="AT154" s="101"/>
    </row>
    <row r="155" spans="1:46" ht="12" hidden="1" customHeight="1" outlineLevel="1">
      <c r="B155" s="14" t="s">
        <v>2</v>
      </c>
      <c r="C155" s="52">
        <f>+C154</f>
        <v>46419</v>
      </c>
      <c r="D155" s="52">
        <f t="shared" ref="D155:AG155" si="871">+D154</f>
        <v>46420</v>
      </c>
      <c r="E155" s="52">
        <f t="shared" si="871"/>
        <v>46421</v>
      </c>
      <c r="F155" s="58">
        <f t="shared" si="871"/>
        <v>46422</v>
      </c>
      <c r="G155" s="52">
        <f t="shared" si="871"/>
        <v>46423</v>
      </c>
      <c r="H155" s="52">
        <f t="shared" si="871"/>
        <v>46424</v>
      </c>
      <c r="I155" s="52">
        <f t="shared" si="871"/>
        <v>46425</v>
      </c>
      <c r="J155" s="52">
        <f t="shared" si="871"/>
        <v>46426</v>
      </c>
      <c r="K155" s="52">
        <f t="shared" si="871"/>
        <v>46427</v>
      </c>
      <c r="L155" s="52">
        <f t="shared" si="871"/>
        <v>46428</v>
      </c>
      <c r="M155" s="52">
        <f t="shared" si="871"/>
        <v>46429</v>
      </c>
      <c r="N155" s="52">
        <f t="shared" si="871"/>
        <v>46430</v>
      </c>
      <c r="O155" s="52">
        <f t="shared" si="871"/>
        <v>46431</v>
      </c>
      <c r="P155" s="52">
        <f t="shared" si="871"/>
        <v>46432</v>
      </c>
      <c r="Q155" s="52">
        <f t="shared" si="871"/>
        <v>46433</v>
      </c>
      <c r="R155" s="52">
        <f t="shared" si="871"/>
        <v>46434</v>
      </c>
      <c r="S155" s="52">
        <f t="shared" si="871"/>
        <v>46435</v>
      </c>
      <c r="T155" s="52">
        <f t="shared" si="871"/>
        <v>46436</v>
      </c>
      <c r="U155" s="52">
        <f t="shared" si="871"/>
        <v>46437</v>
      </c>
      <c r="V155" s="52">
        <f t="shared" si="871"/>
        <v>46438</v>
      </c>
      <c r="W155" s="52">
        <f t="shared" si="871"/>
        <v>46439</v>
      </c>
      <c r="X155" s="52">
        <f t="shared" si="871"/>
        <v>46440</v>
      </c>
      <c r="Y155" s="52">
        <f t="shared" si="871"/>
        <v>46441</v>
      </c>
      <c r="Z155" s="52">
        <f t="shared" si="871"/>
        <v>46442</v>
      </c>
      <c r="AA155" s="52">
        <f t="shared" si="871"/>
        <v>46443</v>
      </c>
      <c r="AB155" s="52">
        <f t="shared" si="871"/>
        <v>46444</v>
      </c>
      <c r="AC155" s="52">
        <f t="shared" si="871"/>
        <v>46445</v>
      </c>
      <c r="AD155" s="52">
        <f t="shared" si="871"/>
        <v>46446</v>
      </c>
      <c r="AE155" s="52" t="str">
        <f t="shared" si="871"/>
        <v/>
      </c>
      <c r="AF155" s="52" t="str">
        <f t="shared" si="871"/>
        <v/>
      </c>
      <c r="AG155" s="52" t="str">
        <f t="shared" si="871"/>
        <v/>
      </c>
      <c r="AH155" s="122">
        <v>0</v>
      </c>
      <c r="AI155" s="111" t="s">
        <v>42</v>
      </c>
      <c r="AJ155" s="112" t="s">
        <v>13</v>
      </c>
      <c r="AK155" s="113" t="s">
        <v>42</v>
      </c>
      <c r="AL155" s="114" t="s">
        <v>14</v>
      </c>
      <c r="AM155" s="32"/>
      <c r="AN155" s="101"/>
      <c r="AO155" s="101"/>
      <c r="AP155" s="101"/>
      <c r="AQ155" s="101"/>
      <c r="AR155" s="101"/>
      <c r="AS155" s="101"/>
      <c r="AT155" s="101"/>
    </row>
    <row r="156" spans="1:46" ht="68.099999999999994" hidden="1" customHeight="1" outlineLevel="1">
      <c r="A156" s="3"/>
      <c r="B156" s="39" t="s">
        <v>3</v>
      </c>
      <c r="C156" s="69" t="str">
        <f>IFERROR(VLOOKUP(C154,定義!A:C,3,FALSE),"")</f>
        <v/>
      </c>
      <c r="D156" s="69" t="str">
        <f>IFERROR(VLOOKUP(D154,定義!A:C,3,FALSE),"")</f>
        <v/>
      </c>
      <c r="E156" s="69" t="str">
        <f>IFERROR(VLOOKUP(E154,定義!A:C,3,FALSE),"")</f>
        <v/>
      </c>
      <c r="F156" s="71" t="str">
        <f>IFERROR(VLOOKUP(F154,定義!A:C,3,FALSE),"")</f>
        <v/>
      </c>
      <c r="G156" s="69" t="str">
        <f>IFERROR(VLOOKUP(G154,定義!A:C,3,FALSE),"")</f>
        <v/>
      </c>
      <c r="H156" s="69" t="str">
        <f>IFERROR(VLOOKUP(H154,定義!A:C,3,FALSE),"")</f>
        <v/>
      </c>
      <c r="I156" s="69" t="str">
        <f>IFERROR(VLOOKUP(I154,定義!A:C,3,FALSE),"")</f>
        <v/>
      </c>
      <c r="J156" s="69" t="str">
        <f>IFERROR(VLOOKUP(J154,定義!A:C,3,FALSE),"")</f>
        <v/>
      </c>
      <c r="K156" s="69" t="str">
        <f>IFERROR(VLOOKUP(K154,定義!A:C,3,FALSE),"")</f>
        <v/>
      </c>
      <c r="L156" s="69" t="str">
        <f>IFERROR(VLOOKUP(L154,定義!A:C,3,FALSE),"")</f>
        <v/>
      </c>
      <c r="M156" s="69" t="str">
        <f>IFERROR(VLOOKUP(M154,定義!A:C,3,FALSE),"")</f>
        <v>建国記念の日</v>
      </c>
      <c r="N156" s="69" t="str">
        <f>IFERROR(VLOOKUP(N154,定義!A:C,3,FALSE),"")</f>
        <v/>
      </c>
      <c r="O156" s="69" t="str">
        <f>IFERROR(VLOOKUP(O154,定義!A:C,3,FALSE),"")</f>
        <v/>
      </c>
      <c r="P156" s="69" t="str">
        <f>IFERROR(VLOOKUP(P154,定義!A:C,3,FALSE),"")</f>
        <v/>
      </c>
      <c r="Q156" s="69" t="str">
        <f>IFERROR(VLOOKUP(Q154,定義!A:C,3,FALSE),"")</f>
        <v/>
      </c>
      <c r="R156" s="70" t="str">
        <f>IFERROR(VLOOKUP(R154,定義!A:C,3,FALSE),"")</f>
        <v/>
      </c>
      <c r="S156" s="69" t="str">
        <f>IFERROR(VLOOKUP(S154,定義!A:C,3,FALSE),"")</f>
        <v/>
      </c>
      <c r="T156" s="69" t="str">
        <f>IFERROR(VLOOKUP(T154,定義!A:C,3,FALSE),"")</f>
        <v/>
      </c>
      <c r="U156" s="69" t="str">
        <f>IFERROR(VLOOKUP(U154,定義!A:C,3,FALSE),"")</f>
        <v/>
      </c>
      <c r="V156" s="69" t="str">
        <f>IFERROR(VLOOKUP(V154,定義!A:C,3,FALSE),"")</f>
        <v/>
      </c>
      <c r="W156" s="69" t="str">
        <f>IFERROR(VLOOKUP(W154,定義!A:C,3,FALSE),"")</f>
        <v/>
      </c>
      <c r="X156" s="69" t="str">
        <f>IFERROR(VLOOKUP(X154,定義!A:C,3,FALSE),"")</f>
        <v/>
      </c>
      <c r="Y156" s="69" t="str">
        <f>IFERROR(VLOOKUP(Y154,定義!A:C,3,FALSE),"")</f>
        <v>天皇誕生日</v>
      </c>
      <c r="Z156" s="69" t="str">
        <f>IFERROR(VLOOKUP(Z154,定義!A:C,3,FALSE),"")</f>
        <v/>
      </c>
      <c r="AA156" s="69" t="str">
        <f>IFERROR(VLOOKUP(AA154,定義!A:C,3,FALSE),"")</f>
        <v/>
      </c>
      <c r="AB156" s="69" t="str">
        <f>IFERROR(VLOOKUP(AB154,定義!A:C,3,FALSE),"")</f>
        <v/>
      </c>
      <c r="AC156" s="69" t="str">
        <f>IFERROR(VLOOKUP(AC154,定義!A:C,3,FALSE),"")</f>
        <v/>
      </c>
      <c r="AD156" s="69" t="str">
        <f>IFERROR(VLOOKUP(AD154,定義!A:C,3,FALSE),"")</f>
        <v/>
      </c>
      <c r="AE156" s="69" t="str">
        <f>IFERROR(VLOOKUP(AE154,定義!A:C,3,FALSE),"")</f>
        <v/>
      </c>
      <c r="AF156" s="69" t="str">
        <f>IFERROR(VLOOKUP(AF154,定義!A:C,3,FALSE),"")</f>
        <v/>
      </c>
      <c r="AG156" s="69" t="str">
        <f>IFERROR(VLOOKUP(AG154,定義!A:C,3,FALSE),"")</f>
        <v/>
      </c>
      <c r="AH156" s="122"/>
      <c r="AI156" s="111"/>
      <c r="AJ156" s="112"/>
      <c r="AK156" s="113"/>
      <c r="AL156" s="114"/>
      <c r="AM156" s="32"/>
      <c r="AN156" s="101"/>
      <c r="AO156" s="101"/>
      <c r="AP156" s="101"/>
      <c r="AQ156" s="101"/>
      <c r="AR156" s="101"/>
      <c r="AS156" s="101"/>
      <c r="AT156" s="101"/>
    </row>
    <row r="157" spans="1:46" ht="27.95" hidden="1" customHeight="1" outlineLevel="1">
      <c r="A157" s="3"/>
      <c r="B157" s="40" t="str">
        <f>IF($F$2="受注者希望型","－","休日
計画")</f>
        <v>休日
計画</v>
      </c>
      <c r="C157" s="34"/>
      <c r="D157" s="34"/>
      <c r="E157" s="34"/>
      <c r="F157" s="35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6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123"/>
      <c r="AI157" s="54">
        <f t="shared" ref="AI157" si="872">AS157</f>
        <v>0</v>
      </c>
      <c r="AJ157" s="46">
        <f t="shared" ref="AJ157" si="873">IFERROR(AI157/AO157,"")</f>
        <v>0</v>
      </c>
      <c r="AK157" s="53">
        <f t="shared" ref="AK157" si="874">AT157</f>
        <v>67</v>
      </c>
      <c r="AL157" s="48">
        <f t="shared" ref="AL157" si="875">IFERROR(AK157/AP157,"")</f>
        <v>0.10894308943089431</v>
      </c>
      <c r="AM157" s="32"/>
      <c r="AN157" s="101">
        <f t="shared" ref="AN157" si="876">COUNT(C154:AG154)</f>
        <v>28</v>
      </c>
      <c r="AO157" s="101">
        <f t="shared" ref="AO157" si="877">AN157-AH155</f>
        <v>28</v>
      </c>
      <c r="AP157" s="101">
        <f>SUM(AO$6:AO158)</f>
        <v>615</v>
      </c>
      <c r="AQ157" s="101">
        <f t="shared" ref="AQ157" si="878">COUNTIF(C158:AG158,"○")</f>
        <v>0</v>
      </c>
      <c r="AR157" s="101">
        <f>SUM(AQ$6:AQ158)</f>
        <v>70</v>
      </c>
      <c r="AS157" s="101">
        <f t="shared" ref="AS157" si="879">COUNTIF(C157:AG157,"○")</f>
        <v>0</v>
      </c>
      <c r="AT157" s="101">
        <f>SUM(AS$6:AS158)</f>
        <v>67</v>
      </c>
    </row>
    <row r="158" spans="1:46" ht="27.95" hidden="1" customHeight="1" outlineLevel="1" thickBot="1">
      <c r="A158" s="4"/>
      <c r="B158" s="38" t="s">
        <v>52</v>
      </c>
      <c r="C158" s="16"/>
      <c r="D158" s="16"/>
      <c r="E158" s="16"/>
      <c r="F158" s="18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24"/>
      <c r="AI158" s="54">
        <f t="shared" ref="AI158" si="880">AQ157</f>
        <v>0</v>
      </c>
      <c r="AJ158" s="46">
        <f t="shared" ref="AJ158" si="881">IFERROR(AI158/AO157,"")</f>
        <v>0</v>
      </c>
      <c r="AK158" s="53">
        <f t="shared" ref="AK158" si="882">AR157</f>
        <v>70</v>
      </c>
      <c r="AL158" s="48">
        <f t="shared" ref="AL158" si="883">IFERROR(AK158/AP157,"")</f>
        <v>0.11382113821138211</v>
      </c>
      <c r="AM158" s="32"/>
      <c r="AN158" s="101"/>
      <c r="AO158" s="101"/>
      <c r="AP158" s="101"/>
      <c r="AQ158" s="101"/>
      <c r="AR158" s="101"/>
      <c r="AS158" s="101"/>
      <c r="AT158" s="101"/>
    </row>
    <row r="159" spans="1:46" ht="14.25" hidden="1" customHeight="1" outlineLevel="1" thickBot="1">
      <c r="AM159" s="32"/>
      <c r="AR159" s="8"/>
      <c r="AT159" s="8"/>
    </row>
    <row r="160" spans="1:46" ht="12" hidden="1" customHeight="1" outlineLevel="1">
      <c r="B160" s="13" t="s">
        <v>0</v>
      </c>
      <c r="C160" s="93">
        <f>DATE(YEAR(C153),MONTH(C153)+1,DAY(C153))</f>
        <v>46447</v>
      </c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5"/>
      <c r="AH160" s="120" t="s">
        <v>19</v>
      </c>
      <c r="AI160" s="98" t="s">
        <v>12</v>
      </c>
      <c r="AJ160" s="99"/>
      <c r="AK160" s="100" t="s">
        <v>11</v>
      </c>
      <c r="AL160" s="100"/>
      <c r="AM160" s="32"/>
      <c r="AN160" s="101" t="s">
        <v>17</v>
      </c>
      <c r="AO160" s="101" t="s">
        <v>20</v>
      </c>
      <c r="AP160" s="101" t="s">
        <v>21</v>
      </c>
      <c r="AQ160" s="101" t="s">
        <v>18</v>
      </c>
      <c r="AR160" s="101" t="s">
        <v>22</v>
      </c>
      <c r="AS160" s="101" t="s">
        <v>55</v>
      </c>
      <c r="AT160" s="101" t="s">
        <v>56</v>
      </c>
    </row>
    <row r="161" spans="1:46" ht="12" hidden="1" customHeight="1" outlineLevel="1">
      <c r="B161" s="14" t="s">
        <v>1</v>
      </c>
      <c r="C161" s="15">
        <f>+C160</f>
        <v>46447</v>
      </c>
      <c r="D161" s="15">
        <f>IF(C161="","",IF(MONTH(C161+1)-MONTH(C161)=0,C161+1,""))</f>
        <v>46448</v>
      </c>
      <c r="E161" s="15">
        <f t="shared" ref="E161" si="884">IF(D161="","",IF(MONTH(D161+1)-MONTH(D161)=0,D161+1,""))</f>
        <v>46449</v>
      </c>
      <c r="F161" s="21">
        <f t="shared" ref="F161" si="885">IF(E161="","",IF(MONTH(E161+1)-MONTH(E161)=0,E161+1,""))</f>
        <v>46450</v>
      </c>
      <c r="G161" s="15">
        <f t="shared" ref="G161" si="886">IF(F161="","",IF(MONTH(F161+1)-MONTH(F161)=0,F161+1,""))</f>
        <v>46451</v>
      </c>
      <c r="H161" s="15">
        <f t="shared" ref="H161" si="887">IF(G161="","",IF(MONTH(G161+1)-MONTH(G161)=0,G161+1,""))</f>
        <v>46452</v>
      </c>
      <c r="I161" s="15">
        <f t="shared" ref="I161" si="888">IF(H161="","",IF(MONTH(H161+1)-MONTH(H161)=0,H161+1,""))</f>
        <v>46453</v>
      </c>
      <c r="J161" s="15">
        <f t="shared" ref="J161" si="889">IF(I161="","",IF(MONTH(I161+1)-MONTH(I161)=0,I161+1,""))</f>
        <v>46454</v>
      </c>
      <c r="K161" s="15">
        <f t="shared" ref="K161" si="890">IF(J161="","",IF(MONTH(J161+1)-MONTH(J161)=0,J161+1,""))</f>
        <v>46455</v>
      </c>
      <c r="L161" s="15">
        <f t="shared" ref="L161" si="891">IF(K161="","",IF(MONTH(K161+1)-MONTH(K161)=0,K161+1,""))</f>
        <v>46456</v>
      </c>
      <c r="M161" s="15">
        <f t="shared" ref="M161" si="892">IF(L161="","",IF(MONTH(L161+1)-MONTH(L161)=0,L161+1,""))</f>
        <v>46457</v>
      </c>
      <c r="N161" s="15">
        <f t="shared" ref="N161" si="893">IF(M161="","",IF(MONTH(M161+1)-MONTH(M161)=0,M161+1,""))</f>
        <v>46458</v>
      </c>
      <c r="O161" s="15">
        <f t="shared" ref="O161" si="894">IF(N161="","",IF(MONTH(N161+1)-MONTH(N161)=0,N161+1,""))</f>
        <v>46459</v>
      </c>
      <c r="P161" s="15">
        <f t="shared" ref="P161" si="895">IF(O161="","",IF(MONTH(O161+1)-MONTH(O161)=0,O161+1,""))</f>
        <v>46460</v>
      </c>
      <c r="Q161" s="15">
        <f t="shared" ref="Q161" si="896">IF(P161="","",IF(MONTH(P161+1)-MONTH(P161)=0,P161+1,""))</f>
        <v>46461</v>
      </c>
      <c r="R161" s="15">
        <f t="shared" ref="R161" si="897">IF(Q161="","",IF(MONTH(Q161+1)-MONTH(Q161)=0,Q161+1,""))</f>
        <v>46462</v>
      </c>
      <c r="S161" s="15">
        <f t="shared" ref="S161" si="898">IF(R161="","",IF(MONTH(R161+1)-MONTH(R161)=0,R161+1,""))</f>
        <v>46463</v>
      </c>
      <c r="T161" s="15">
        <f t="shared" ref="T161" si="899">IF(S161="","",IF(MONTH(S161+1)-MONTH(S161)=0,S161+1,""))</f>
        <v>46464</v>
      </c>
      <c r="U161" s="15">
        <f t="shared" ref="U161" si="900">IF(T161="","",IF(MONTH(T161+1)-MONTH(T161)=0,T161+1,""))</f>
        <v>46465</v>
      </c>
      <c r="V161" s="15">
        <f t="shared" ref="V161" si="901">IF(U161="","",IF(MONTH(U161+1)-MONTH(U161)=0,U161+1,""))</f>
        <v>46466</v>
      </c>
      <c r="W161" s="15">
        <f t="shared" ref="W161" si="902">IF(V161="","",IF(MONTH(V161+1)-MONTH(V161)=0,V161+1,""))</f>
        <v>46467</v>
      </c>
      <c r="X161" s="15">
        <f t="shared" ref="X161" si="903">IF(W161="","",IF(MONTH(W161+1)-MONTH(W161)=0,W161+1,""))</f>
        <v>46468</v>
      </c>
      <c r="Y161" s="15">
        <f t="shared" ref="Y161" si="904">IF(X161="","",IF(MONTH(X161+1)-MONTH(X161)=0,X161+1,""))</f>
        <v>46469</v>
      </c>
      <c r="Z161" s="15">
        <f t="shared" ref="Z161" si="905">IF(Y161="","",IF(MONTH(Y161+1)-MONTH(Y161)=0,Y161+1,""))</f>
        <v>46470</v>
      </c>
      <c r="AA161" s="15">
        <f t="shared" ref="AA161" si="906">IF(Z161="","",IF(MONTH(Z161+1)-MONTH(Z161)=0,Z161+1,""))</f>
        <v>46471</v>
      </c>
      <c r="AB161" s="15">
        <f t="shared" ref="AB161" si="907">IF(AA161="","",IF(MONTH(AA161+1)-MONTH(AA161)=0,AA161+1,""))</f>
        <v>46472</v>
      </c>
      <c r="AC161" s="15">
        <f t="shared" ref="AC161" si="908">IF(AB161="","",IF(MONTH(AB161+1)-MONTH(AB161)=0,AB161+1,""))</f>
        <v>46473</v>
      </c>
      <c r="AD161" s="15">
        <f t="shared" ref="AD161" si="909">IF(AC161="","",IF(MONTH(AC161+1)-MONTH(AC161)=0,AC161+1,""))</f>
        <v>46474</v>
      </c>
      <c r="AE161" s="15">
        <f t="shared" ref="AE161" si="910">IF(AD161="","",IF(MONTH(AD161+1)-MONTH(AD161)=0,AD161+1,""))</f>
        <v>46475</v>
      </c>
      <c r="AF161" s="15">
        <f t="shared" ref="AF161" si="911">IF(AE161="","",IF(MONTH(AE161+1)-MONTH(AE161)=0,AE161+1,""))</f>
        <v>46476</v>
      </c>
      <c r="AG161" s="15">
        <f t="shared" ref="AG161" si="912">IF(AF161="","",IF(MONTH(AF161+1)-MONTH(AF161)=0,AF161+1,""))</f>
        <v>46477</v>
      </c>
      <c r="AH161" s="121"/>
      <c r="AI161" s="98"/>
      <c r="AJ161" s="99"/>
      <c r="AK161" s="100"/>
      <c r="AL161" s="100"/>
      <c r="AM161" s="32"/>
      <c r="AN161" s="101"/>
      <c r="AO161" s="101"/>
      <c r="AP161" s="101"/>
      <c r="AQ161" s="101"/>
      <c r="AR161" s="101"/>
      <c r="AS161" s="101"/>
      <c r="AT161" s="101"/>
    </row>
    <row r="162" spans="1:46" ht="12" hidden="1" customHeight="1" outlineLevel="1">
      <c r="B162" s="14" t="s">
        <v>2</v>
      </c>
      <c r="C162" s="52">
        <f>+C161</f>
        <v>46447</v>
      </c>
      <c r="D162" s="52">
        <f t="shared" ref="D162:AG162" si="913">+D161</f>
        <v>46448</v>
      </c>
      <c r="E162" s="52">
        <f t="shared" si="913"/>
        <v>46449</v>
      </c>
      <c r="F162" s="58">
        <f t="shared" si="913"/>
        <v>46450</v>
      </c>
      <c r="G162" s="52">
        <f t="shared" si="913"/>
        <v>46451</v>
      </c>
      <c r="H162" s="52">
        <f t="shared" si="913"/>
        <v>46452</v>
      </c>
      <c r="I162" s="52">
        <f t="shared" si="913"/>
        <v>46453</v>
      </c>
      <c r="J162" s="52">
        <f t="shared" si="913"/>
        <v>46454</v>
      </c>
      <c r="K162" s="52">
        <f t="shared" si="913"/>
        <v>46455</v>
      </c>
      <c r="L162" s="52">
        <f t="shared" si="913"/>
        <v>46456</v>
      </c>
      <c r="M162" s="52">
        <f t="shared" si="913"/>
        <v>46457</v>
      </c>
      <c r="N162" s="52">
        <f t="shared" si="913"/>
        <v>46458</v>
      </c>
      <c r="O162" s="52">
        <f t="shared" si="913"/>
        <v>46459</v>
      </c>
      <c r="P162" s="52">
        <f t="shared" si="913"/>
        <v>46460</v>
      </c>
      <c r="Q162" s="52">
        <f t="shared" si="913"/>
        <v>46461</v>
      </c>
      <c r="R162" s="52">
        <f t="shared" si="913"/>
        <v>46462</v>
      </c>
      <c r="S162" s="52">
        <f t="shared" si="913"/>
        <v>46463</v>
      </c>
      <c r="T162" s="52">
        <f t="shared" si="913"/>
        <v>46464</v>
      </c>
      <c r="U162" s="52">
        <f t="shared" si="913"/>
        <v>46465</v>
      </c>
      <c r="V162" s="52">
        <f t="shared" si="913"/>
        <v>46466</v>
      </c>
      <c r="W162" s="52">
        <f t="shared" si="913"/>
        <v>46467</v>
      </c>
      <c r="X162" s="52">
        <f t="shared" si="913"/>
        <v>46468</v>
      </c>
      <c r="Y162" s="52">
        <f t="shared" si="913"/>
        <v>46469</v>
      </c>
      <c r="Z162" s="52">
        <f t="shared" si="913"/>
        <v>46470</v>
      </c>
      <c r="AA162" s="52">
        <f t="shared" si="913"/>
        <v>46471</v>
      </c>
      <c r="AB162" s="52">
        <f t="shared" si="913"/>
        <v>46472</v>
      </c>
      <c r="AC162" s="52">
        <f t="shared" si="913"/>
        <v>46473</v>
      </c>
      <c r="AD162" s="52">
        <f t="shared" si="913"/>
        <v>46474</v>
      </c>
      <c r="AE162" s="52">
        <f t="shared" si="913"/>
        <v>46475</v>
      </c>
      <c r="AF162" s="52">
        <f t="shared" si="913"/>
        <v>46476</v>
      </c>
      <c r="AG162" s="52">
        <f t="shared" si="913"/>
        <v>46477</v>
      </c>
      <c r="AH162" s="122">
        <v>0</v>
      </c>
      <c r="AI162" s="111" t="s">
        <v>42</v>
      </c>
      <c r="AJ162" s="112" t="s">
        <v>13</v>
      </c>
      <c r="AK162" s="113" t="s">
        <v>42</v>
      </c>
      <c r="AL162" s="114" t="s">
        <v>14</v>
      </c>
      <c r="AM162" s="32"/>
      <c r="AN162" s="101"/>
      <c r="AO162" s="101"/>
      <c r="AP162" s="101"/>
      <c r="AQ162" s="101"/>
      <c r="AR162" s="101"/>
      <c r="AS162" s="101"/>
      <c r="AT162" s="101"/>
    </row>
    <row r="163" spans="1:46" ht="68.099999999999994" hidden="1" customHeight="1" outlineLevel="1">
      <c r="A163" s="3"/>
      <c r="B163" s="39" t="s">
        <v>3</v>
      </c>
      <c r="C163" s="69" t="str">
        <f>IFERROR(VLOOKUP(C161,定義!A:C,3,FALSE),"")</f>
        <v/>
      </c>
      <c r="D163" s="69" t="str">
        <f>IFERROR(VLOOKUP(D161,定義!A:C,3,FALSE),"")</f>
        <v/>
      </c>
      <c r="E163" s="69" t="str">
        <f>IFERROR(VLOOKUP(E161,定義!A:C,3,FALSE),"")</f>
        <v/>
      </c>
      <c r="F163" s="71" t="str">
        <f>IFERROR(VLOOKUP(F161,定義!A:C,3,FALSE),"")</f>
        <v/>
      </c>
      <c r="G163" s="69" t="str">
        <f>IFERROR(VLOOKUP(G161,定義!A:C,3,FALSE),"")</f>
        <v/>
      </c>
      <c r="H163" s="69" t="str">
        <f>IFERROR(VLOOKUP(H161,定義!A:C,3,FALSE),"")</f>
        <v/>
      </c>
      <c r="I163" s="69" t="str">
        <f>IFERROR(VLOOKUP(I161,定義!A:C,3,FALSE),"")</f>
        <v/>
      </c>
      <c r="J163" s="69" t="str">
        <f>IFERROR(VLOOKUP(J161,定義!A:C,3,FALSE),"")</f>
        <v/>
      </c>
      <c r="K163" s="69" t="str">
        <f>IFERROR(VLOOKUP(K161,定義!A:C,3,FALSE),"")</f>
        <v/>
      </c>
      <c r="L163" s="69" t="str">
        <f>IFERROR(VLOOKUP(L161,定義!A:C,3,FALSE),"")</f>
        <v/>
      </c>
      <c r="M163" s="69" t="str">
        <f>IFERROR(VLOOKUP(M161,定義!A:C,3,FALSE),"")</f>
        <v/>
      </c>
      <c r="N163" s="69" t="str">
        <f>IFERROR(VLOOKUP(N161,定義!A:C,3,FALSE),"")</f>
        <v/>
      </c>
      <c r="O163" s="69" t="str">
        <f>IFERROR(VLOOKUP(O161,定義!A:C,3,FALSE),"")</f>
        <v/>
      </c>
      <c r="P163" s="69" t="str">
        <f>IFERROR(VLOOKUP(P161,定義!A:C,3,FALSE),"")</f>
        <v/>
      </c>
      <c r="Q163" s="69" t="str">
        <f>IFERROR(VLOOKUP(Q161,定義!A:C,3,FALSE),"")</f>
        <v/>
      </c>
      <c r="R163" s="70" t="str">
        <f>IFERROR(VLOOKUP(R161,定義!A:C,3,FALSE),"")</f>
        <v/>
      </c>
      <c r="S163" s="69" t="str">
        <f>IFERROR(VLOOKUP(S161,定義!A:C,3,FALSE),"")</f>
        <v/>
      </c>
      <c r="T163" s="69" t="str">
        <f>IFERROR(VLOOKUP(T161,定義!A:C,3,FALSE),"")</f>
        <v/>
      </c>
      <c r="U163" s="69" t="str">
        <f>IFERROR(VLOOKUP(U161,定義!A:C,3,FALSE),"")</f>
        <v/>
      </c>
      <c r="V163" s="69" t="str">
        <f>IFERROR(VLOOKUP(V161,定義!A:C,3,FALSE),"")</f>
        <v/>
      </c>
      <c r="W163" s="69" t="str">
        <f>IFERROR(VLOOKUP(W161,定義!A:C,3,FALSE),"")</f>
        <v>春分の日</v>
      </c>
      <c r="X163" s="69" t="str">
        <f>IFERROR(VLOOKUP(X161,定義!A:C,3,FALSE),"")</f>
        <v>振替休日</v>
      </c>
      <c r="Y163" s="69" t="str">
        <f>IFERROR(VLOOKUP(Y161,定義!A:C,3,FALSE),"")</f>
        <v/>
      </c>
      <c r="Z163" s="69" t="str">
        <f>IFERROR(VLOOKUP(Z161,定義!A:C,3,FALSE),"")</f>
        <v/>
      </c>
      <c r="AA163" s="69" t="str">
        <f>IFERROR(VLOOKUP(AA161,定義!A:C,3,FALSE),"")</f>
        <v/>
      </c>
      <c r="AB163" s="69" t="str">
        <f>IFERROR(VLOOKUP(AB161,定義!A:C,3,FALSE),"")</f>
        <v/>
      </c>
      <c r="AC163" s="69" t="str">
        <f>IFERROR(VLOOKUP(AC161,定義!A:C,3,FALSE),"")</f>
        <v/>
      </c>
      <c r="AD163" s="69" t="str">
        <f>IFERROR(VLOOKUP(AD161,定義!A:C,3,FALSE),"")</f>
        <v/>
      </c>
      <c r="AE163" s="69" t="str">
        <f>IFERROR(VLOOKUP(AE161,定義!A:C,3,FALSE),"")</f>
        <v/>
      </c>
      <c r="AF163" s="69" t="str">
        <f>IFERROR(VLOOKUP(AF161,定義!A:C,3,FALSE),"")</f>
        <v/>
      </c>
      <c r="AG163" s="69" t="str">
        <f>IFERROR(VLOOKUP(AG161,定義!A:C,3,FALSE),"")</f>
        <v/>
      </c>
      <c r="AH163" s="122"/>
      <c r="AI163" s="111"/>
      <c r="AJ163" s="112"/>
      <c r="AK163" s="113"/>
      <c r="AL163" s="114"/>
      <c r="AM163" s="32"/>
      <c r="AN163" s="101"/>
      <c r="AO163" s="101"/>
      <c r="AP163" s="101"/>
      <c r="AQ163" s="101"/>
      <c r="AR163" s="101"/>
      <c r="AS163" s="101"/>
      <c r="AT163" s="101"/>
    </row>
    <row r="164" spans="1:46" ht="27.95" hidden="1" customHeight="1" outlineLevel="1">
      <c r="A164" s="3"/>
      <c r="B164" s="40" t="str">
        <f>IF($F$2="受注者希望型","－","休日
計画")</f>
        <v>休日
計画</v>
      </c>
      <c r="C164" s="34"/>
      <c r="D164" s="34"/>
      <c r="E164" s="34"/>
      <c r="F164" s="35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6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123"/>
      <c r="AI164" s="54">
        <f t="shared" ref="AI164" si="914">AS164</f>
        <v>0</v>
      </c>
      <c r="AJ164" s="46">
        <f t="shared" ref="AJ164" si="915">IFERROR(AI164/AO164,"")</f>
        <v>0</v>
      </c>
      <c r="AK164" s="53">
        <f t="shared" ref="AK164" si="916">AT164</f>
        <v>67</v>
      </c>
      <c r="AL164" s="48">
        <f t="shared" ref="AL164" si="917">IFERROR(AK164/AP164,"")</f>
        <v>0.10371517027863777</v>
      </c>
      <c r="AM164" s="32"/>
      <c r="AN164" s="101">
        <f t="shared" ref="AN164" si="918">COUNT(C161:AG161)</f>
        <v>31</v>
      </c>
      <c r="AO164" s="101">
        <f t="shared" ref="AO164" si="919">AN164-AH162</f>
        <v>31</v>
      </c>
      <c r="AP164" s="101">
        <f>SUM(AO$6:AO165)</f>
        <v>646</v>
      </c>
      <c r="AQ164" s="101">
        <f t="shared" ref="AQ164" si="920">COUNTIF(C165:AG165,"○")</f>
        <v>0</v>
      </c>
      <c r="AR164" s="101">
        <f>SUM(AQ$6:AQ165)</f>
        <v>70</v>
      </c>
      <c r="AS164" s="101">
        <f t="shared" ref="AS164" si="921">COUNTIF(C164:AG164,"○")</f>
        <v>0</v>
      </c>
      <c r="AT164" s="101">
        <f>SUM(AS$6:AS165)</f>
        <v>67</v>
      </c>
    </row>
    <row r="165" spans="1:46" ht="27.95" hidden="1" customHeight="1" outlineLevel="1" thickBot="1">
      <c r="A165" s="4"/>
      <c r="B165" s="38" t="s">
        <v>52</v>
      </c>
      <c r="C165" s="16"/>
      <c r="D165" s="16"/>
      <c r="E165" s="16"/>
      <c r="F165" s="18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24"/>
      <c r="AI165" s="54">
        <f t="shared" ref="AI165" si="922">AQ164</f>
        <v>0</v>
      </c>
      <c r="AJ165" s="46">
        <f t="shared" ref="AJ165" si="923">IFERROR(AI165/AO164,"")</f>
        <v>0</v>
      </c>
      <c r="AK165" s="53">
        <f t="shared" ref="AK165" si="924">AR164</f>
        <v>70</v>
      </c>
      <c r="AL165" s="48">
        <f t="shared" ref="AL165" si="925">IFERROR(AK165/AP164,"")</f>
        <v>0.10835913312693499</v>
      </c>
      <c r="AM165" s="32"/>
      <c r="AN165" s="101"/>
      <c r="AO165" s="101"/>
      <c r="AP165" s="101"/>
      <c r="AQ165" s="101"/>
      <c r="AR165" s="101"/>
      <c r="AS165" s="101"/>
      <c r="AT165" s="101"/>
    </row>
    <row r="166" spans="1:46" ht="14.25" hidden="1" customHeight="1" outlineLevel="1" thickBot="1">
      <c r="AM166" s="32"/>
      <c r="AR166" s="8"/>
      <c r="AT166" s="8"/>
    </row>
    <row r="167" spans="1:46" ht="12" hidden="1" customHeight="1" outlineLevel="1">
      <c r="B167" s="13" t="s">
        <v>0</v>
      </c>
      <c r="C167" s="93">
        <f>DATE(YEAR(C160),MONTH(C160)+1,DAY(C160))</f>
        <v>46478</v>
      </c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5"/>
      <c r="AH167" s="120" t="s">
        <v>19</v>
      </c>
      <c r="AI167" s="98" t="s">
        <v>12</v>
      </c>
      <c r="AJ167" s="99"/>
      <c r="AK167" s="100" t="s">
        <v>11</v>
      </c>
      <c r="AL167" s="100"/>
      <c r="AM167" s="32"/>
      <c r="AN167" s="101" t="s">
        <v>17</v>
      </c>
      <c r="AO167" s="101" t="s">
        <v>20</v>
      </c>
      <c r="AP167" s="101" t="s">
        <v>21</v>
      </c>
      <c r="AQ167" s="101" t="s">
        <v>18</v>
      </c>
      <c r="AR167" s="101" t="s">
        <v>22</v>
      </c>
      <c r="AS167" s="101" t="s">
        <v>55</v>
      </c>
      <c r="AT167" s="101" t="s">
        <v>56</v>
      </c>
    </row>
    <row r="168" spans="1:46" ht="12" hidden="1" customHeight="1" outlineLevel="1">
      <c r="B168" s="14" t="s">
        <v>1</v>
      </c>
      <c r="C168" s="15">
        <f>+C167</f>
        <v>46478</v>
      </c>
      <c r="D168" s="15">
        <f>IF(C168="","",IF(MONTH(C168+1)-MONTH(C168)=0,C168+1,""))</f>
        <v>46479</v>
      </c>
      <c r="E168" s="15">
        <f t="shared" ref="E168" si="926">IF(D168="","",IF(MONTH(D168+1)-MONTH(D168)=0,D168+1,""))</f>
        <v>46480</v>
      </c>
      <c r="F168" s="21">
        <f t="shared" ref="F168" si="927">IF(E168="","",IF(MONTH(E168+1)-MONTH(E168)=0,E168+1,""))</f>
        <v>46481</v>
      </c>
      <c r="G168" s="15">
        <f t="shared" ref="G168" si="928">IF(F168="","",IF(MONTH(F168+1)-MONTH(F168)=0,F168+1,""))</f>
        <v>46482</v>
      </c>
      <c r="H168" s="15">
        <f t="shared" ref="H168" si="929">IF(G168="","",IF(MONTH(G168+1)-MONTH(G168)=0,G168+1,""))</f>
        <v>46483</v>
      </c>
      <c r="I168" s="15">
        <f t="shared" ref="I168" si="930">IF(H168="","",IF(MONTH(H168+1)-MONTH(H168)=0,H168+1,""))</f>
        <v>46484</v>
      </c>
      <c r="J168" s="15">
        <f t="shared" ref="J168" si="931">IF(I168="","",IF(MONTH(I168+1)-MONTH(I168)=0,I168+1,""))</f>
        <v>46485</v>
      </c>
      <c r="K168" s="15">
        <f t="shared" ref="K168" si="932">IF(J168="","",IF(MONTH(J168+1)-MONTH(J168)=0,J168+1,""))</f>
        <v>46486</v>
      </c>
      <c r="L168" s="15">
        <f t="shared" ref="L168" si="933">IF(K168="","",IF(MONTH(K168+1)-MONTH(K168)=0,K168+1,""))</f>
        <v>46487</v>
      </c>
      <c r="M168" s="15">
        <f t="shared" ref="M168" si="934">IF(L168="","",IF(MONTH(L168+1)-MONTH(L168)=0,L168+1,""))</f>
        <v>46488</v>
      </c>
      <c r="N168" s="15">
        <f t="shared" ref="N168" si="935">IF(M168="","",IF(MONTH(M168+1)-MONTH(M168)=0,M168+1,""))</f>
        <v>46489</v>
      </c>
      <c r="O168" s="15">
        <f t="shared" ref="O168" si="936">IF(N168="","",IF(MONTH(N168+1)-MONTH(N168)=0,N168+1,""))</f>
        <v>46490</v>
      </c>
      <c r="P168" s="15">
        <f t="shared" ref="P168" si="937">IF(O168="","",IF(MONTH(O168+1)-MONTH(O168)=0,O168+1,""))</f>
        <v>46491</v>
      </c>
      <c r="Q168" s="15">
        <f t="shared" ref="Q168" si="938">IF(P168="","",IF(MONTH(P168+1)-MONTH(P168)=0,P168+1,""))</f>
        <v>46492</v>
      </c>
      <c r="R168" s="15">
        <f t="shared" ref="R168" si="939">IF(Q168="","",IF(MONTH(Q168+1)-MONTH(Q168)=0,Q168+1,""))</f>
        <v>46493</v>
      </c>
      <c r="S168" s="15">
        <f t="shared" ref="S168" si="940">IF(R168="","",IF(MONTH(R168+1)-MONTH(R168)=0,R168+1,""))</f>
        <v>46494</v>
      </c>
      <c r="T168" s="15">
        <f t="shared" ref="T168" si="941">IF(S168="","",IF(MONTH(S168+1)-MONTH(S168)=0,S168+1,""))</f>
        <v>46495</v>
      </c>
      <c r="U168" s="15">
        <f t="shared" ref="U168" si="942">IF(T168="","",IF(MONTH(T168+1)-MONTH(T168)=0,T168+1,""))</f>
        <v>46496</v>
      </c>
      <c r="V168" s="15">
        <f t="shared" ref="V168" si="943">IF(U168="","",IF(MONTH(U168+1)-MONTH(U168)=0,U168+1,""))</f>
        <v>46497</v>
      </c>
      <c r="W168" s="15">
        <f t="shared" ref="W168" si="944">IF(V168="","",IF(MONTH(V168+1)-MONTH(V168)=0,V168+1,""))</f>
        <v>46498</v>
      </c>
      <c r="X168" s="15">
        <f t="shared" ref="X168" si="945">IF(W168="","",IF(MONTH(W168+1)-MONTH(W168)=0,W168+1,""))</f>
        <v>46499</v>
      </c>
      <c r="Y168" s="15">
        <f t="shared" ref="Y168" si="946">IF(X168="","",IF(MONTH(X168+1)-MONTH(X168)=0,X168+1,""))</f>
        <v>46500</v>
      </c>
      <c r="Z168" s="15">
        <f t="shared" ref="Z168" si="947">IF(Y168="","",IF(MONTH(Y168+1)-MONTH(Y168)=0,Y168+1,""))</f>
        <v>46501</v>
      </c>
      <c r="AA168" s="15">
        <f t="shared" ref="AA168" si="948">IF(Z168="","",IF(MONTH(Z168+1)-MONTH(Z168)=0,Z168+1,""))</f>
        <v>46502</v>
      </c>
      <c r="AB168" s="15">
        <f t="shared" ref="AB168" si="949">IF(AA168="","",IF(MONTH(AA168+1)-MONTH(AA168)=0,AA168+1,""))</f>
        <v>46503</v>
      </c>
      <c r="AC168" s="15">
        <f t="shared" ref="AC168" si="950">IF(AB168="","",IF(MONTH(AB168+1)-MONTH(AB168)=0,AB168+1,""))</f>
        <v>46504</v>
      </c>
      <c r="AD168" s="15">
        <f t="shared" ref="AD168" si="951">IF(AC168="","",IF(MONTH(AC168+1)-MONTH(AC168)=0,AC168+1,""))</f>
        <v>46505</v>
      </c>
      <c r="AE168" s="15">
        <f t="shared" ref="AE168" si="952">IF(AD168="","",IF(MONTH(AD168+1)-MONTH(AD168)=0,AD168+1,""))</f>
        <v>46506</v>
      </c>
      <c r="AF168" s="15">
        <f t="shared" ref="AF168" si="953">IF(AE168="","",IF(MONTH(AE168+1)-MONTH(AE168)=0,AE168+1,""))</f>
        <v>46507</v>
      </c>
      <c r="AG168" s="15" t="str">
        <f t="shared" ref="AG168" si="954">IF(AF168="","",IF(MONTH(AF168+1)-MONTH(AF168)=0,AF168+1,""))</f>
        <v/>
      </c>
      <c r="AH168" s="121"/>
      <c r="AI168" s="98"/>
      <c r="AJ168" s="99"/>
      <c r="AK168" s="100"/>
      <c r="AL168" s="100"/>
      <c r="AM168" s="32"/>
      <c r="AN168" s="101"/>
      <c r="AO168" s="101"/>
      <c r="AP168" s="101"/>
      <c r="AQ168" s="101"/>
      <c r="AR168" s="101"/>
      <c r="AS168" s="101"/>
      <c r="AT168" s="101"/>
    </row>
    <row r="169" spans="1:46" ht="12" hidden="1" customHeight="1" outlineLevel="1">
      <c r="B169" s="14" t="s">
        <v>2</v>
      </c>
      <c r="C169" s="52">
        <f>+C168</f>
        <v>46478</v>
      </c>
      <c r="D169" s="52">
        <f t="shared" ref="D169:AG169" si="955">+D168</f>
        <v>46479</v>
      </c>
      <c r="E169" s="52">
        <f t="shared" si="955"/>
        <v>46480</v>
      </c>
      <c r="F169" s="58">
        <f t="shared" si="955"/>
        <v>46481</v>
      </c>
      <c r="G169" s="52">
        <f t="shared" si="955"/>
        <v>46482</v>
      </c>
      <c r="H169" s="52">
        <f t="shared" si="955"/>
        <v>46483</v>
      </c>
      <c r="I169" s="52">
        <f t="shared" si="955"/>
        <v>46484</v>
      </c>
      <c r="J169" s="52">
        <f t="shared" si="955"/>
        <v>46485</v>
      </c>
      <c r="K169" s="52">
        <f t="shared" si="955"/>
        <v>46486</v>
      </c>
      <c r="L169" s="52">
        <f t="shared" si="955"/>
        <v>46487</v>
      </c>
      <c r="M169" s="52">
        <f t="shared" si="955"/>
        <v>46488</v>
      </c>
      <c r="N169" s="52">
        <f t="shared" si="955"/>
        <v>46489</v>
      </c>
      <c r="O169" s="52">
        <f t="shared" si="955"/>
        <v>46490</v>
      </c>
      <c r="P169" s="52">
        <f t="shared" si="955"/>
        <v>46491</v>
      </c>
      <c r="Q169" s="52">
        <f t="shared" si="955"/>
        <v>46492</v>
      </c>
      <c r="R169" s="52">
        <f t="shared" si="955"/>
        <v>46493</v>
      </c>
      <c r="S169" s="52">
        <f t="shared" si="955"/>
        <v>46494</v>
      </c>
      <c r="T169" s="52">
        <f t="shared" si="955"/>
        <v>46495</v>
      </c>
      <c r="U169" s="52">
        <f t="shared" si="955"/>
        <v>46496</v>
      </c>
      <c r="V169" s="52">
        <f t="shared" si="955"/>
        <v>46497</v>
      </c>
      <c r="W169" s="52">
        <f t="shared" si="955"/>
        <v>46498</v>
      </c>
      <c r="X169" s="52">
        <f t="shared" si="955"/>
        <v>46499</v>
      </c>
      <c r="Y169" s="52">
        <f t="shared" si="955"/>
        <v>46500</v>
      </c>
      <c r="Z169" s="52">
        <f t="shared" si="955"/>
        <v>46501</v>
      </c>
      <c r="AA169" s="52">
        <f t="shared" si="955"/>
        <v>46502</v>
      </c>
      <c r="AB169" s="52">
        <f t="shared" si="955"/>
        <v>46503</v>
      </c>
      <c r="AC169" s="52">
        <f t="shared" si="955"/>
        <v>46504</v>
      </c>
      <c r="AD169" s="52">
        <f t="shared" si="955"/>
        <v>46505</v>
      </c>
      <c r="AE169" s="52">
        <f t="shared" si="955"/>
        <v>46506</v>
      </c>
      <c r="AF169" s="52">
        <f t="shared" si="955"/>
        <v>46507</v>
      </c>
      <c r="AG169" s="52" t="str">
        <f t="shared" si="955"/>
        <v/>
      </c>
      <c r="AH169" s="122">
        <v>0</v>
      </c>
      <c r="AI169" s="111" t="s">
        <v>42</v>
      </c>
      <c r="AJ169" s="112" t="s">
        <v>13</v>
      </c>
      <c r="AK169" s="113" t="s">
        <v>42</v>
      </c>
      <c r="AL169" s="114" t="s">
        <v>14</v>
      </c>
      <c r="AM169" s="32"/>
      <c r="AN169" s="101"/>
      <c r="AO169" s="101"/>
      <c r="AP169" s="101"/>
      <c r="AQ169" s="101"/>
      <c r="AR169" s="101"/>
      <c r="AS169" s="101"/>
      <c r="AT169" s="101"/>
    </row>
    <row r="170" spans="1:46" ht="68.099999999999994" hidden="1" customHeight="1" outlineLevel="1">
      <c r="A170" s="3"/>
      <c r="B170" s="39" t="s">
        <v>3</v>
      </c>
      <c r="C170" s="69" t="str">
        <f>IFERROR(VLOOKUP(C168,定義!A:C,3,FALSE),"")</f>
        <v/>
      </c>
      <c r="D170" s="69" t="str">
        <f>IFERROR(VLOOKUP(D168,定義!A:C,3,FALSE),"")</f>
        <v/>
      </c>
      <c r="E170" s="69" t="str">
        <f>IFERROR(VLOOKUP(E168,定義!A:C,3,FALSE),"")</f>
        <v/>
      </c>
      <c r="F170" s="71" t="str">
        <f>IFERROR(VLOOKUP(F168,定義!A:C,3,FALSE),"")</f>
        <v/>
      </c>
      <c r="G170" s="69" t="str">
        <f>IFERROR(VLOOKUP(G168,定義!A:C,3,FALSE),"")</f>
        <v/>
      </c>
      <c r="H170" s="69" t="str">
        <f>IFERROR(VLOOKUP(H168,定義!A:C,3,FALSE),"")</f>
        <v/>
      </c>
      <c r="I170" s="69" t="str">
        <f>IFERROR(VLOOKUP(I168,定義!A:C,3,FALSE),"")</f>
        <v/>
      </c>
      <c r="J170" s="69" t="str">
        <f>IFERROR(VLOOKUP(J168,定義!A:C,3,FALSE),"")</f>
        <v/>
      </c>
      <c r="K170" s="69" t="str">
        <f>IFERROR(VLOOKUP(K168,定義!A:C,3,FALSE),"")</f>
        <v/>
      </c>
      <c r="L170" s="69" t="str">
        <f>IFERROR(VLOOKUP(L168,定義!A:C,3,FALSE),"")</f>
        <v/>
      </c>
      <c r="M170" s="69" t="str">
        <f>IFERROR(VLOOKUP(M168,定義!A:C,3,FALSE),"")</f>
        <v/>
      </c>
      <c r="N170" s="69" t="str">
        <f>IFERROR(VLOOKUP(N168,定義!A:C,3,FALSE),"")</f>
        <v/>
      </c>
      <c r="O170" s="69" t="str">
        <f>IFERROR(VLOOKUP(O168,定義!A:C,3,FALSE),"")</f>
        <v/>
      </c>
      <c r="P170" s="69" t="str">
        <f>IFERROR(VLOOKUP(P168,定義!A:C,3,FALSE),"")</f>
        <v/>
      </c>
      <c r="Q170" s="69" t="str">
        <f>IFERROR(VLOOKUP(Q168,定義!A:C,3,FALSE),"")</f>
        <v/>
      </c>
      <c r="R170" s="70" t="str">
        <f>IFERROR(VLOOKUP(R168,定義!A:C,3,FALSE),"")</f>
        <v/>
      </c>
      <c r="S170" s="69" t="str">
        <f>IFERROR(VLOOKUP(S168,定義!A:C,3,FALSE),"")</f>
        <v/>
      </c>
      <c r="T170" s="69" t="str">
        <f>IFERROR(VLOOKUP(T168,定義!A:C,3,FALSE),"")</f>
        <v/>
      </c>
      <c r="U170" s="69" t="str">
        <f>IFERROR(VLOOKUP(U168,定義!A:C,3,FALSE),"")</f>
        <v/>
      </c>
      <c r="V170" s="69" t="str">
        <f>IFERROR(VLOOKUP(V168,定義!A:C,3,FALSE),"")</f>
        <v/>
      </c>
      <c r="W170" s="69" t="str">
        <f>IFERROR(VLOOKUP(W168,定義!A:C,3,FALSE),"")</f>
        <v/>
      </c>
      <c r="X170" s="69" t="str">
        <f>IFERROR(VLOOKUP(X168,定義!A:C,3,FALSE),"")</f>
        <v/>
      </c>
      <c r="Y170" s="69" t="str">
        <f>IFERROR(VLOOKUP(Y168,定義!A:C,3,FALSE),"")</f>
        <v/>
      </c>
      <c r="Z170" s="69" t="str">
        <f>IFERROR(VLOOKUP(Z168,定義!A:C,3,FALSE),"")</f>
        <v/>
      </c>
      <c r="AA170" s="69" t="str">
        <f>IFERROR(VLOOKUP(AA168,定義!A:C,3,FALSE),"")</f>
        <v/>
      </c>
      <c r="AB170" s="69" t="str">
        <f>IFERROR(VLOOKUP(AB168,定義!A:C,3,FALSE),"")</f>
        <v/>
      </c>
      <c r="AC170" s="69" t="str">
        <f>IFERROR(VLOOKUP(AC168,定義!A:C,3,FALSE),"")</f>
        <v/>
      </c>
      <c r="AD170" s="69" t="str">
        <f>IFERROR(VLOOKUP(AD168,定義!A:C,3,FALSE),"")</f>
        <v/>
      </c>
      <c r="AE170" s="69" t="str">
        <f>IFERROR(VLOOKUP(AE168,定義!A:C,3,FALSE),"")</f>
        <v>昭和の日</v>
      </c>
      <c r="AF170" s="69" t="str">
        <f>IFERROR(VLOOKUP(AF168,定義!A:C,3,FALSE),"")</f>
        <v/>
      </c>
      <c r="AG170" s="69" t="str">
        <f>IFERROR(VLOOKUP(AG168,定義!A:C,3,FALSE),"")</f>
        <v/>
      </c>
      <c r="AH170" s="122"/>
      <c r="AI170" s="111"/>
      <c r="AJ170" s="112"/>
      <c r="AK170" s="113"/>
      <c r="AL170" s="114"/>
      <c r="AM170" s="32"/>
      <c r="AN170" s="101"/>
      <c r="AO170" s="101"/>
      <c r="AP170" s="101"/>
      <c r="AQ170" s="101"/>
      <c r="AR170" s="101"/>
      <c r="AS170" s="101"/>
      <c r="AT170" s="101"/>
    </row>
    <row r="171" spans="1:46" ht="27.95" hidden="1" customHeight="1" outlineLevel="1">
      <c r="A171" s="3"/>
      <c r="B171" s="40" t="str">
        <f>IF($F$2="受注者希望型","－","休日
計画")</f>
        <v>休日
計画</v>
      </c>
      <c r="C171" s="34"/>
      <c r="D171" s="34"/>
      <c r="E171" s="34"/>
      <c r="F171" s="35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6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123"/>
      <c r="AI171" s="54">
        <f t="shared" ref="AI171" si="956">AS171</f>
        <v>0</v>
      </c>
      <c r="AJ171" s="46">
        <f t="shared" ref="AJ171" si="957">IFERROR(AI171/AO171,"")</f>
        <v>0</v>
      </c>
      <c r="AK171" s="53">
        <f t="shared" ref="AK171" si="958">AT171</f>
        <v>67</v>
      </c>
      <c r="AL171" s="48">
        <f t="shared" ref="AL171" si="959">IFERROR(AK171/AP171,"")</f>
        <v>9.9112426035502965E-2</v>
      </c>
      <c r="AM171" s="32"/>
      <c r="AN171" s="101">
        <f t="shared" ref="AN171" si="960">COUNT(C168:AG168)</f>
        <v>30</v>
      </c>
      <c r="AO171" s="101">
        <f t="shared" ref="AO171" si="961">AN171-AH169</f>
        <v>30</v>
      </c>
      <c r="AP171" s="101">
        <f>SUM(AO$6:AO172)</f>
        <v>676</v>
      </c>
      <c r="AQ171" s="101">
        <f t="shared" ref="AQ171" si="962">COUNTIF(C172:AG172,"○")</f>
        <v>0</v>
      </c>
      <c r="AR171" s="101">
        <f>SUM(AQ$6:AQ172)</f>
        <v>70</v>
      </c>
      <c r="AS171" s="101">
        <f t="shared" ref="AS171" si="963">COUNTIF(C171:AG171,"○")</f>
        <v>0</v>
      </c>
      <c r="AT171" s="101">
        <f>SUM(AS$6:AS172)</f>
        <v>67</v>
      </c>
    </row>
    <row r="172" spans="1:46" ht="27.95" hidden="1" customHeight="1" outlineLevel="1" thickBot="1">
      <c r="A172" s="4"/>
      <c r="B172" s="38" t="s">
        <v>52</v>
      </c>
      <c r="C172" s="16"/>
      <c r="D172" s="16"/>
      <c r="E172" s="16"/>
      <c r="F172" s="18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24"/>
      <c r="AI172" s="54">
        <f t="shared" ref="AI172" si="964">AQ171</f>
        <v>0</v>
      </c>
      <c r="AJ172" s="46">
        <f t="shared" ref="AJ172" si="965">IFERROR(AI172/AO171,"")</f>
        <v>0</v>
      </c>
      <c r="AK172" s="53">
        <f t="shared" ref="AK172" si="966">AR171</f>
        <v>70</v>
      </c>
      <c r="AL172" s="48">
        <f t="shared" ref="AL172" si="967">IFERROR(AK172/AP171,"")</f>
        <v>0.10355029585798817</v>
      </c>
      <c r="AM172" s="32"/>
      <c r="AN172" s="101"/>
      <c r="AO172" s="101"/>
      <c r="AP172" s="101"/>
      <c r="AQ172" s="101"/>
      <c r="AR172" s="101"/>
      <c r="AS172" s="101"/>
      <c r="AT172" s="101"/>
    </row>
    <row r="173" spans="1:46" ht="14.25" hidden="1" customHeight="1" outlineLevel="1" thickBot="1">
      <c r="AM173" s="32"/>
      <c r="AR173" s="8"/>
      <c r="AT173" s="8"/>
    </row>
    <row r="174" spans="1:46" ht="12" hidden="1" customHeight="1" outlineLevel="1">
      <c r="B174" s="13" t="s">
        <v>0</v>
      </c>
      <c r="C174" s="93">
        <f>DATE(YEAR(C167),MONTH(C167)+1,DAY(C167))</f>
        <v>46508</v>
      </c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5"/>
      <c r="AH174" s="120" t="s">
        <v>19</v>
      </c>
      <c r="AI174" s="98" t="s">
        <v>12</v>
      </c>
      <c r="AJ174" s="99"/>
      <c r="AK174" s="100" t="s">
        <v>11</v>
      </c>
      <c r="AL174" s="100"/>
      <c r="AM174" s="32"/>
      <c r="AN174" s="101" t="s">
        <v>17</v>
      </c>
      <c r="AO174" s="101" t="s">
        <v>20</v>
      </c>
      <c r="AP174" s="101" t="s">
        <v>21</v>
      </c>
      <c r="AQ174" s="101" t="s">
        <v>18</v>
      </c>
      <c r="AR174" s="101" t="s">
        <v>22</v>
      </c>
      <c r="AS174" s="101" t="s">
        <v>55</v>
      </c>
      <c r="AT174" s="101" t="s">
        <v>56</v>
      </c>
    </row>
    <row r="175" spans="1:46" ht="12" hidden="1" customHeight="1" outlineLevel="1">
      <c r="B175" s="14" t="s">
        <v>1</v>
      </c>
      <c r="C175" s="15">
        <f>+C174</f>
        <v>46508</v>
      </c>
      <c r="D175" s="15">
        <f>IF(C175="","",IF(MONTH(C175+1)-MONTH(C175)=0,C175+1,""))</f>
        <v>46509</v>
      </c>
      <c r="E175" s="15">
        <f t="shared" ref="E175" si="968">IF(D175="","",IF(MONTH(D175+1)-MONTH(D175)=0,D175+1,""))</f>
        <v>46510</v>
      </c>
      <c r="F175" s="21">
        <f t="shared" ref="F175" si="969">IF(E175="","",IF(MONTH(E175+1)-MONTH(E175)=0,E175+1,""))</f>
        <v>46511</v>
      </c>
      <c r="G175" s="15">
        <f t="shared" ref="G175" si="970">IF(F175="","",IF(MONTH(F175+1)-MONTH(F175)=0,F175+1,""))</f>
        <v>46512</v>
      </c>
      <c r="H175" s="15">
        <f t="shared" ref="H175" si="971">IF(G175="","",IF(MONTH(G175+1)-MONTH(G175)=0,G175+1,""))</f>
        <v>46513</v>
      </c>
      <c r="I175" s="15">
        <f t="shared" ref="I175" si="972">IF(H175="","",IF(MONTH(H175+1)-MONTH(H175)=0,H175+1,""))</f>
        <v>46514</v>
      </c>
      <c r="J175" s="15">
        <f t="shared" ref="J175" si="973">IF(I175="","",IF(MONTH(I175+1)-MONTH(I175)=0,I175+1,""))</f>
        <v>46515</v>
      </c>
      <c r="K175" s="15">
        <f t="shared" ref="K175" si="974">IF(J175="","",IF(MONTH(J175+1)-MONTH(J175)=0,J175+1,""))</f>
        <v>46516</v>
      </c>
      <c r="L175" s="15">
        <f t="shared" ref="L175" si="975">IF(K175="","",IF(MONTH(K175+1)-MONTH(K175)=0,K175+1,""))</f>
        <v>46517</v>
      </c>
      <c r="M175" s="15">
        <f t="shared" ref="M175" si="976">IF(L175="","",IF(MONTH(L175+1)-MONTH(L175)=0,L175+1,""))</f>
        <v>46518</v>
      </c>
      <c r="N175" s="15">
        <f t="shared" ref="N175" si="977">IF(M175="","",IF(MONTH(M175+1)-MONTH(M175)=0,M175+1,""))</f>
        <v>46519</v>
      </c>
      <c r="O175" s="15">
        <f t="shared" ref="O175" si="978">IF(N175="","",IF(MONTH(N175+1)-MONTH(N175)=0,N175+1,""))</f>
        <v>46520</v>
      </c>
      <c r="P175" s="15">
        <f t="shared" ref="P175" si="979">IF(O175="","",IF(MONTH(O175+1)-MONTH(O175)=0,O175+1,""))</f>
        <v>46521</v>
      </c>
      <c r="Q175" s="15">
        <f t="shared" ref="Q175" si="980">IF(P175="","",IF(MONTH(P175+1)-MONTH(P175)=0,P175+1,""))</f>
        <v>46522</v>
      </c>
      <c r="R175" s="15">
        <f t="shared" ref="R175" si="981">IF(Q175="","",IF(MONTH(Q175+1)-MONTH(Q175)=0,Q175+1,""))</f>
        <v>46523</v>
      </c>
      <c r="S175" s="15">
        <f t="shared" ref="S175" si="982">IF(R175="","",IF(MONTH(R175+1)-MONTH(R175)=0,R175+1,""))</f>
        <v>46524</v>
      </c>
      <c r="T175" s="15">
        <f t="shared" ref="T175" si="983">IF(S175="","",IF(MONTH(S175+1)-MONTH(S175)=0,S175+1,""))</f>
        <v>46525</v>
      </c>
      <c r="U175" s="15">
        <f t="shared" ref="U175" si="984">IF(T175="","",IF(MONTH(T175+1)-MONTH(T175)=0,T175+1,""))</f>
        <v>46526</v>
      </c>
      <c r="V175" s="15">
        <f t="shared" ref="V175" si="985">IF(U175="","",IF(MONTH(U175+1)-MONTH(U175)=0,U175+1,""))</f>
        <v>46527</v>
      </c>
      <c r="W175" s="15">
        <f t="shared" ref="W175" si="986">IF(V175="","",IF(MONTH(V175+1)-MONTH(V175)=0,V175+1,""))</f>
        <v>46528</v>
      </c>
      <c r="X175" s="15">
        <f t="shared" ref="X175" si="987">IF(W175="","",IF(MONTH(W175+1)-MONTH(W175)=0,W175+1,""))</f>
        <v>46529</v>
      </c>
      <c r="Y175" s="15">
        <f t="shared" ref="Y175" si="988">IF(X175="","",IF(MONTH(X175+1)-MONTH(X175)=0,X175+1,""))</f>
        <v>46530</v>
      </c>
      <c r="Z175" s="15">
        <f t="shared" ref="Z175" si="989">IF(Y175="","",IF(MONTH(Y175+1)-MONTH(Y175)=0,Y175+1,""))</f>
        <v>46531</v>
      </c>
      <c r="AA175" s="15">
        <f t="shared" ref="AA175" si="990">IF(Z175="","",IF(MONTH(Z175+1)-MONTH(Z175)=0,Z175+1,""))</f>
        <v>46532</v>
      </c>
      <c r="AB175" s="15">
        <f t="shared" ref="AB175" si="991">IF(AA175="","",IF(MONTH(AA175+1)-MONTH(AA175)=0,AA175+1,""))</f>
        <v>46533</v>
      </c>
      <c r="AC175" s="15">
        <f t="shared" ref="AC175" si="992">IF(AB175="","",IF(MONTH(AB175+1)-MONTH(AB175)=0,AB175+1,""))</f>
        <v>46534</v>
      </c>
      <c r="AD175" s="15">
        <f t="shared" ref="AD175" si="993">IF(AC175="","",IF(MONTH(AC175+1)-MONTH(AC175)=0,AC175+1,""))</f>
        <v>46535</v>
      </c>
      <c r="AE175" s="15">
        <f t="shared" ref="AE175" si="994">IF(AD175="","",IF(MONTH(AD175+1)-MONTH(AD175)=0,AD175+1,""))</f>
        <v>46536</v>
      </c>
      <c r="AF175" s="15">
        <f t="shared" ref="AF175" si="995">IF(AE175="","",IF(MONTH(AE175+1)-MONTH(AE175)=0,AE175+1,""))</f>
        <v>46537</v>
      </c>
      <c r="AG175" s="15">
        <f t="shared" ref="AG175" si="996">IF(AF175="","",IF(MONTH(AF175+1)-MONTH(AF175)=0,AF175+1,""))</f>
        <v>46538</v>
      </c>
      <c r="AH175" s="121"/>
      <c r="AI175" s="98"/>
      <c r="AJ175" s="99"/>
      <c r="AK175" s="100"/>
      <c r="AL175" s="100"/>
      <c r="AM175" s="32"/>
      <c r="AN175" s="101"/>
      <c r="AO175" s="101"/>
      <c r="AP175" s="101"/>
      <c r="AQ175" s="101"/>
      <c r="AR175" s="101"/>
      <c r="AS175" s="101"/>
      <c r="AT175" s="101"/>
    </row>
    <row r="176" spans="1:46" ht="12" hidden="1" customHeight="1" outlineLevel="1">
      <c r="B176" s="14" t="s">
        <v>2</v>
      </c>
      <c r="C176" s="52">
        <f>+C175</f>
        <v>46508</v>
      </c>
      <c r="D176" s="52">
        <f t="shared" ref="D176:AG176" si="997">+D175</f>
        <v>46509</v>
      </c>
      <c r="E176" s="52">
        <f t="shared" si="997"/>
        <v>46510</v>
      </c>
      <c r="F176" s="58">
        <f t="shared" si="997"/>
        <v>46511</v>
      </c>
      <c r="G176" s="52">
        <f t="shared" si="997"/>
        <v>46512</v>
      </c>
      <c r="H176" s="52">
        <f t="shared" si="997"/>
        <v>46513</v>
      </c>
      <c r="I176" s="52">
        <f t="shared" si="997"/>
        <v>46514</v>
      </c>
      <c r="J176" s="52">
        <f t="shared" si="997"/>
        <v>46515</v>
      </c>
      <c r="K176" s="52">
        <f t="shared" si="997"/>
        <v>46516</v>
      </c>
      <c r="L176" s="52">
        <f t="shared" si="997"/>
        <v>46517</v>
      </c>
      <c r="M176" s="52">
        <f t="shared" si="997"/>
        <v>46518</v>
      </c>
      <c r="N176" s="52">
        <f t="shared" si="997"/>
        <v>46519</v>
      </c>
      <c r="O176" s="52">
        <f t="shared" si="997"/>
        <v>46520</v>
      </c>
      <c r="P176" s="52">
        <f t="shared" si="997"/>
        <v>46521</v>
      </c>
      <c r="Q176" s="52">
        <f t="shared" si="997"/>
        <v>46522</v>
      </c>
      <c r="R176" s="52">
        <f t="shared" si="997"/>
        <v>46523</v>
      </c>
      <c r="S176" s="52">
        <f t="shared" si="997"/>
        <v>46524</v>
      </c>
      <c r="T176" s="52">
        <f t="shared" si="997"/>
        <v>46525</v>
      </c>
      <c r="U176" s="52">
        <f t="shared" si="997"/>
        <v>46526</v>
      </c>
      <c r="V176" s="52">
        <f t="shared" si="997"/>
        <v>46527</v>
      </c>
      <c r="W176" s="52">
        <f t="shared" si="997"/>
        <v>46528</v>
      </c>
      <c r="X176" s="52">
        <f t="shared" si="997"/>
        <v>46529</v>
      </c>
      <c r="Y176" s="52">
        <f t="shared" si="997"/>
        <v>46530</v>
      </c>
      <c r="Z176" s="52">
        <f t="shared" si="997"/>
        <v>46531</v>
      </c>
      <c r="AA176" s="52">
        <f t="shared" si="997"/>
        <v>46532</v>
      </c>
      <c r="AB176" s="52">
        <f t="shared" si="997"/>
        <v>46533</v>
      </c>
      <c r="AC176" s="52">
        <f t="shared" si="997"/>
        <v>46534</v>
      </c>
      <c r="AD176" s="52">
        <f t="shared" si="997"/>
        <v>46535</v>
      </c>
      <c r="AE176" s="52">
        <f t="shared" si="997"/>
        <v>46536</v>
      </c>
      <c r="AF176" s="52">
        <f t="shared" si="997"/>
        <v>46537</v>
      </c>
      <c r="AG176" s="52">
        <f t="shared" si="997"/>
        <v>46538</v>
      </c>
      <c r="AH176" s="122">
        <v>0</v>
      </c>
      <c r="AI176" s="111" t="s">
        <v>42</v>
      </c>
      <c r="AJ176" s="112" t="s">
        <v>13</v>
      </c>
      <c r="AK176" s="113" t="s">
        <v>42</v>
      </c>
      <c r="AL176" s="114" t="s">
        <v>14</v>
      </c>
      <c r="AM176" s="32"/>
      <c r="AN176" s="101"/>
      <c r="AO176" s="101"/>
      <c r="AP176" s="101"/>
      <c r="AQ176" s="101"/>
      <c r="AR176" s="101"/>
      <c r="AS176" s="101"/>
      <c r="AT176" s="101"/>
    </row>
    <row r="177" spans="1:46" ht="68.099999999999994" hidden="1" customHeight="1" outlineLevel="1">
      <c r="A177" s="3"/>
      <c r="B177" s="39" t="s">
        <v>3</v>
      </c>
      <c r="C177" s="69" t="str">
        <f>IFERROR(VLOOKUP(C175,定義!A:C,3,FALSE),"")</f>
        <v/>
      </c>
      <c r="D177" s="69" t="str">
        <f>IFERROR(VLOOKUP(D175,定義!A:C,3,FALSE),"")</f>
        <v/>
      </c>
      <c r="E177" s="69" t="str">
        <f>IFERROR(VLOOKUP(E175,定義!A:C,3,FALSE),"")</f>
        <v>憲法記念日</v>
      </c>
      <c r="F177" s="71" t="str">
        <f>IFERROR(VLOOKUP(F175,定義!A:C,3,FALSE),"")</f>
        <v>みどりの日</v>
      </c>
      <c r="G177" s="69" t="str">
        <f>IFERROR(VLOOKUP(G175,定義!A:C,3,FALSE),"")</f>
        <v>こどもの日</v>
      </c>
      <c r="H177" s="69" t="str">
        <f>IFERROR(VLOOKUP(H175,定義!A:C,3,FALSE),"")</f>
        <v/>
      </c>
      <c r="I177" s="69" t="str">
        <f>IFERROR(VLOOKUP(I175,定義!A:C,3,FALSE),"")</f>
        <v/>
      </c>
      <c r="J177" s="69" t="str">
        <f>IFERROR(VLOOKUP(J175,定義!A:C,3,FALSE),"")</f>
        <v/>
      </c>
      <c r="K177" s="69" t="str">
        <f>IFERROR(VLOOKUP(K175,定義!A:C,3,FALSE),"")</f>
        <v/>
      </c>
      <c r="L177" s="69" t="str">
        <f>IFERROR(VLOOKUP(L175,定義!A:C,3,FALSE),"")</f>
        <v/>
      </c>
      <c r="M177" s="69" t="str">
        <f>IFERROR(VLOOKUP(M175,定義!A:C,3,FALSE),"")</f>
        <v/>
      </c>
      <c r="N177" s="69" t="str">
        <f>IFERROR(VLOOKUP(N175,定義!A:C,3,FALSE),"")</f>
        <v/>
      </c>
      <c r="O177" s="69" t="str">
        <f>IFERROR(VLOOKUP(O175,定義!A:C,3,FALSE),"")</f>
        <v/>
      </c>
      <c r="P177" s="69" t="str">
        <f>IFERROR(VLOOKUP(P175,定義!A:C,3,FALSE),"")</f>
        <v/>
      </c>
      <c r="Q177" s="69" t="str">
        <f>IFERROR(VLOOKUP(Q175,定義!A:C,3,FALSE),"")</f>
        <v/>
      </c>
      <c r="R177" s="70" t="str">
        <f>IFERROR(VLOOKUP(R175,定義!A:C,3,FALSE),"")</f>
        <v/>
      </c>
      <c r="S177" s="69" t="str">
        <f>IFERROR(VLOOKUP(S175,定義!A:C,3,FALSE),"")</f>
        <v/>
      </c>
      <c r="T177" s="69" t="str">
        <f>IFERROR(VLOOKUP(T175,定義!A:C,3,FALSE),"")</f>
        <v/>
      </c>
      <c r="U177" s="69" t="str">
        <f>IFERROR(VLOOKUP(U175,定義!A:C,3,FALSE),"")</f>
        <v/>
      </c>
      <c r="V177" s="69" t="str">
        <f>IFERROR(VLOOKUP(V175,定義!A:C,3,FALSE),"")</f>
        <v/>
      </c>
      <c r="W177" s="69" t="str">
        <f>IFERROR(VLOOKUP(W175,定義!A:C,3,FALSE),"")</f>
        <v/>
      </c>
      <c r="X177" s="69" t="str">
        <f>IFERROR(VLOOKUP(X175,定義!A:C,3,FALSE),"")</f>
        <v/>
      </c>
      <c r="Y177" s="69" t="str">
        <f>IFERROR(VLOOKUP(Y175,定義!A:C,3,FALSE),"")</f>
        <v/>
      </c>
      <c r="Z177" s="69" t="str">
        <f>IFERROR(VLOOKUP(Z175,定義!A:C,3,FALSE),"")</f>
        <v/>
      </c>
      <c r="AA177" s="69" t="str">
        <f>IFERROR(VLOOKUP(AA175,定義!A:C,3,FALSE),"")</f>
        <v/>
      </c>
      <c r="AB177" s="69" t="str">
        <f>IFERROR(VLOOKUP(AB175,定義!A:C,3,FALSE),"")</f>
        <v/>
      </c>
      <c r="AC177" s="69" t="str">
        <f>IFERROR(VLOOKUP(AC175,定義!A:C,3,FALSE),"")</f>
        <v/>
      </c>
      <c r="AD177" s="69" t="str">
        <f>IFERROR(VLOOKUP(AD175,定義!A:C,3,FALSE),"")</f>
        <v/>
      </c>
      <c r="AE177" s="69" t="str">
        <f>IFERROR(VLOOKUP(AE175,定義!A:C,3,FALSE),"")</f>
        <v/>
      </c>
      <c r="AF177" s="69" t="str">
        <f>IFERROR(VLOOKUP(AF175,定義!A:C,3,FALSE),"")</f>
        <v/>
      </c>
      <c r="AG177" s="69" t="str">
        <f>IFERROR(VLOOKUP(AG175,定義!A:C,3,FALSE),"")</f>
        <v/>
      </c>
      <c r="AH177" s="122"/>
      <c r="AI177" s="111"/>
      <c r="AJ177" s="112"/>
      <c r="AK177" s="113"/>
      <c r="AL177" s="114"/>
      <c r="AM177" s="32"/>
      <c r="AN177" s="101"/>
      <c r="AO177" s="101"/>
      <c r="AP177" s="101"/>
      <c r="AQ177" s="101"/>
      <c r="AR177" s="101"/>
      <c r="AS177" s="101"/>
      <c r="AT177" s="101"/>
    </row>
    <row r="178" spans="1:46" ht="27.95" hidden="1" customHeight="1" outlineLevel="1">
      <c r="A178" s="3"/>
      <c r="B178" s="40" t="str">
        <f>IF($F$2="受注者希望型","－","休日
計画")</f>
        <v>休日
計画</v>
      </c>
      <c r="C178" s="34"/>
      <c r="D178" s="34"/>
      <c r="E178" s="34"/>
      <c r="F178" s="35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6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123"/>
      <c r="AI178" s="54">
        <f t="shared" ref="AI178" si="998">AS178</f>
        <v>0</v>
      </c>
      <c r="AJ178" s="46">
        <f t="shared" ref="AJ178" si="999">IFERROR(AI178/AO178,"")</f>
        <v>0</v>
      </c>
      <c r="AK178" s="53">
        <f t="shared" ref="AK178" si="1000">AT178</f>
        <v>67</v>
      </c>
      <c r="AL178" s="48">
        <f t="shared" ref="AL178" si="1001">IFERROR(AK178/AP178,"")</f>
        <v>9.4766619519094764E-2</v>
      </c>
      <c r="AM178" s="32"/>
      <c r="AN178" s="101">
        <f t="shared" ref="AN178" si="1002">COUNT(C175:AG175)</f>
        <v>31</v>
      </c>
      <c r="AO178" s="101">
        <f t="shared" ref="AO178" si="1003">AN178-AH176</f>
        <v>31</v>
      </c>
      <c r="AP178" s="101">
        <f>SUM(AO$6:AO179)</f>
        <v>707</v>
      </c>
      <c r="AQ178" s="101">
        <f t="shared" ref="AQ178" si="1004">COUNTIF(C179:AG179,"○")</f>
        <v>0</v>
      </c>
      <c r="AR178" s="101">
        <f>SUM(AQ$6:AQ179)</f>
        <v>70</v>
      </c>
      <c r="AS178" s="101">
        <f t="shared" ref="AS178" si="1005">COUNTIF(C178:AG178,"○")</f>
        <v>0</v>
      </c>
      <c r="AT178" s="101">
        <f>SUM(AS$6:AS179)</f>
        <v>67</v>
      </c>
    </row>
    <row r="179" spans="1:46" ht="27.95" hidden="1" customHeight="1" outlineLevel="1" thickBot="1">
      <c r="A179" s="4"/>
      <c r="B179" s="38" t="s">
        <v>52</v>
      </c>
      <c r="C179" s="16"/>
      <c r="D179" s="16"/>
      <c r="E179" s="16"/>
      <c r="F179" s="18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24"/>
      <c r="AI179" s="54">
        <f t="shared" ref="AI179" si="1006">AQ178</f>
        <v>0</v>
      </c>
      <c r="AJ179" s="46">
        <f t="shared" ref="AJ179" si="1007">IFERROR(AI179/AO178,"")</f>
        <v>0</v>
      </c>
      <c r="AK179" s="53">
        <f t="shared" ref="AK179" si="1008">AR178</f>
        <v>70</v>
      </c>
      <c r="AL179" s="48">
        <f t="shared" ref="AL179" si="1009">IFERROR(AK179/AP178,"")</f>
        <v>9.9009900990099015E-2</v>
      </c>
      <c r="AM179" s="32"/>
      <c r="AN179" s="101"/>
      <c r="AO179" s="101"/>
      <c r="AP179" s="101"/>
      <c r="AQ179" s="101"/>
      <c r="AR179" s="101"/>
      <c r="AS179" s="101"/>
      <c r="AT179" s="101"/>
    </row>
    <row r="180" spans="1:46" ht="14.25" hidden="1" customHeight="1" outlineLevel="1" thickBot="1">
      <c r="AM180" s="32"/>
      <c r="AR180" s="8"/>
      <c r="AT180" s="8"/>
    </row>
    <row r="181" spans="1:46" ht="12" hidden="1" customHeight="1" outlineLevel="1">
      <c r="B181" s="13" t="s">
        <v>0</v>
      </c>
      <c r="C181" s="93">
        <f>DATE(YEAR(C174),MONTH(C174)+1,DAY(C174))</f>
        <v>46539</v>
      </c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5"/>
      <c r="AH181" s="120" t="s">
        <v>19</v>
      </c>
      <c r="AI181" s="98" t="s">
        <v>12</v>
      </c>
      <c r="AJ181" s="99"/>
      <c r="AK181" s="100" t="s">
        <v>11</v>
      </c>
      <c r="AL181" s="100"/>
      <c r="AM181" s="32"/>
      <c r="AN181" s="101" t="s">
        <v>17</v>
      </c>
      <c r="AO181" s="101" t="s">
        <v>20</v>
      </c>
      <c r="AP181" s="101" t="s">
        <v>21</v>
      </c>
      <c r="AQ181" s="101" t="s">
        <v>18</v>
      </c>
      <c r="AR181" s="101" t="s">
        <v>22</v>
      </c>
      <c r="AS181" s="101" t="s">
        <v>55</v>
      </c>
      <c r="AT181" s="101" t="s">
        <v>56</v>
      </c>
    </row>
    <row r="182" spans="1:46" ht="12" hidden="1" customHeight="1" outlineLevel="1">
      <c r="B182" s="14" t="s">
        <v>1</v>
      </c>
      <c r="C182" s="15">
        <f>+C181</f>
        <v>46539</v>
      </c>
      <c r="D182" s="15">
        <f>IF(C182="","",IF(MONTH(C182+1)-MONTH(C182)=0,C182+1,""))</f>
        <v>46540</v>
      </c>
      <c r="E182" s="15">
        <f t="shared" ref="E182" si="1010">IF(D182="","",IF(MONTH(D182+1)-MONTH(D182)=0,D182+1,""))</f>
        <v>46541</v>
      </c>
      <c r="F182" s="21">
        <f t="shared" ref="F182" si="1011">IF(E182="","",IF(MONTH(E182+1)-MONTH(E182)=0,E182+1,""))</f>
        <v>46542</v>
      </c>
      <c r="G182" s="15">
        <f t="shared" ref="G182" si="1012">IF(F182="","",IF(MONTH(F182+1)-MONTH(F182)=0,F182+1,""))</f>
        <v>46543</v>
      </c>
      <c r="H182" s="15">
        <f t="shared" ref="H182" si="1013">IF(G182="","",IF(MONTH(G182+1)-MONTH(G182)=0,G182+1,""))</f>
        <v>46544</v>
      </c>
      <c r="I182" s="15">
        <f t="shared" ref="I182" si="1014">IF(H182="","",IF(MONTH(H182+1)-MONTH(H182)=0,H182+1,""))</f>
        <v>46545</v>
      </c>
      <c r="J182" s="15">
        <f t="shared" ref="J182" si="1015">IF(I182="","",IF(MONTH(I182+1)-MONTH(I182)=0,I182+1,""))</f>
        <v>46546</v>
      </c>
      <c r="K182" s="15">
        <f t="shared" ref="K182" si="1016">IF(J182="","",IF(MONTH(J182+1)-MONTH(J182)=0,J182+1,""))</f>
        <v>46547</v>
      </c>
      <c r="L182" s="15">
        <f t="shared" ref="L182" si="1017">IF(K182="","",IF(MONTH(K182+1)-MONTH(K182)=0,K182+1,""))</f>
        <v>46548</v>
      </c>
      <c r="M182" s="15">
        <f t="shared" ref="M182" si="1018">IF(L182="","",IF(MONTH(L182+1)-MONTH(L182)=0,L182+1,""))</f>
        <v>46549</v>
      </c>
      <c r="N182" s="15">
        <f t="shared" ref="N182" si="1019">IF(M182="","",IF(MONTH(M182+1)-MONTH(M182)=0,M182+1,""))</f>
        <v>46550</v>
      </c>
      <c r="O182" s="15">
        <f t="shared" ref="O182" si="1020">IF(N182="","",IF(MONTH(N182+1)-MONTH(N182)=0,N182+1,""))</f>
        <v>46551</v>
      </c>
      <c r="P182" s="15">
        <f t="shared" ref="P182" si="1021">IF(O182="","",IF(MONTH(O182+1)-MONTH(O182)=0,O182+1,""))</f>
        <v>46552</v>
      </c>
      <c r="Q182" s="15">
        <f t="shared" ref="Q182" si="1022">IF(P182="","",IF(MONTH(P182+1)-MONTH(P182)=0,P182+1,""))</f>
        <v>46553</v>
      </c>
      <c r="R182" s="15">
        <f t="shared" ref="R182" si="1023">IF(Q182="","",IF(MONTH(Q182+1)-MONTH(Q182)=0,Q182+1,""))</f>
        <v>46554</v>
      </c>
      <c r="S182" s="15">
        <f t="shared" ref="S182" si="1024">IF(R182="","",IF(MONTH(R182+1)-MONTH(R182)=0,R182+1,""))</f>
        <v>46555</v>
      </c>
      <c r="T182" s="15">
        <f t="shared" ref="T182" si="1025">IF(S182="","",IF(MONTH(S182+1)-MONTH(S182)=0,S182+1,""))</f>
        <v>46556</v>
      </c>
      <c r="U182" s="15">
        <f t="shared" ref="U182" si="1026">IF(T182="","",IF(MONTH(T182+1)-MONTH(T182)=0,T182+1,""))</f>
        <v>46557</v>
      </c>
      <c r="V182" s="15">
        <f t="shared" ref="V182" si="1027">IF(U182="","",IF(MONTH(U182+1)-MONTH(U182)=0,U182+1,""))</f>
        <v>46558</v>
      </c>
      <c r="W182" s="15">
        <f t="shared" ref="W182" si="1028">IF(V182="","",IF(MONTH(V182+1)-MONTH(V182)=0,V182+1,""))</f>
        <v>46559</v>
      </c>
      <c r="X182" s="15">
        <f t="shared" ref="X182" si="1029">IF(W182="","",IF(MONTH(W182+1)-MONTH(W182)=0,W182+1,""))</f>
        <v>46560</v>
      </c>
      <c r="Y182" s="15">
        <f t="shared" ref="Y182" si="1030">IF(X182="","",IF(MONTH(X182+1)-MONTH(X182)=0,X182+1,""))</f>
        <v>46561</v>
      </c>
      <c r="Z182" s="15">
        <f t="shared" ref="Z182" si="1031">IF(Y182="","",IF(MONTH(Y182+1)-MONTH(Y182)=0,Y182+1,""))</f>
        <v>46562</v>
      </c>
      <c r="AA182" s="15">
        <f t="shared" ref="AA182" si="1032">IF(Z182="","",IF(MONTH(Z182+1)-MONTH(Z182)=0,Z182+1,""))</f>
        <v>46563</v>
      </c>
      <c r="AB182" s="15">
        <f t="shared" ref="AB182" si="1033">IF(AA182="","",IF(MONTH(AA182+1)-MONTH(AA182)=0,AA182+1,""))</f>
        <v>46564</v>
      </c>
      <c r="AC182" s="15">
        <f t="shared" ref="AC182" si="1034">IF(AB182="","",IF(MONTH(AB182+1)-MONTH(AB182)=0,AB182+1,""))</f>
        <v>46565</v>
      </c>
      <c r="AD182" s="15">
        <f t="shared" ref="AD182" si="1035">IF(AC182="","",IF(MONTH(AC182+1)-MONTH(AC182)=0,AC182+1,""))</f>
        <v>46566</v>
      </c>
      <c r="AE182" s="15">
        <f t="shared" ref="AE182" si="1036">IF(AD182="","",IF(MONTH(AD182+1)-MONTH(AD182)=0,AD182+1,""))</f>
        <v>46567</v>
      </c>
      <c r="AF182" s="15">
        <f t="shared" ref="AF182" si="1037">IF(AE182="","",IF(MONTH(AE182+1)-MONTH(AE182)=0,AE182+1,""))</f>
        <v>46568</v>
      </c>
      <c r="AG182" s="15" t="str">
        <f t="shared" ref="AG182" si="1038">IF(AF182="","",IF(MONTH(AF182+1)-MONTH(AF182)=0,AF182+1,""))</f>
        <v/>
      </c>
      <c r="AH182" s="121"/>
      <c r="AI182" s="98"/>
      <c r="AJ182" s="99"/>
      <c r="AK182" s="100"/>
      <c r="AL182" s="100"/>
      <c r="AM182" s="32"/>
      <c r="AN182" s="101"/>
      <c r="AO182" s="101"/>
      <c r="AP182" s="101"/>
      <c r="AQ182" s="101"/>
      <c r="AR182" s="101"/>
      <c r="AS182" s="101"/>
      <c r="AT182" s="101"/>
    </row>
    <row r="183" spans="1:46" ht="12" hidden="1" customHeight="1" outlineLevel="1">
      <c r="B183" s="14" t="s">
        <v>2</v>
      </c>
      <c r="C183" s="52">
        <f>+C182</f>
        <v>46539</v>
      </c>
      <c r="D183" s="52">
        <f t="shared" ref="D183:AG183" si="1039">+D182</f>
        <v>46540</v>
      </c>
      <c r="E183" s="52">
        <f t="shared" si="1039"/>
        <v>46541</v>
      </c>
      <c r="F183" s="58">
        <f t="shared" si="1039"/>
        <v>46542</v>
      </c>
      <c r="G183" s="52">
        <f t="shared" si="1039"/>
        <v>46543</v>
      </c>
      <c r="H183" s="52">
        <f t="shared" si="1039"/>
        <v>46544</v>
      </c>
      <c r="I183" s="52">
        <f t="shared" si="1039"/>
        <v>46545</v>
      </c>
      <c r="J183" s="52">
        <f t="shared" si="1039"/>
        <v>46546</v>
      </c>
      <c r="K183" s="52">
        <f t="shared" si="1039"/>
        <v>46547</v>
      </c>
      <c r="L183" s="52">
        <f t="shared" si="1039"/>
        <v>46548</v>
      </c>
      <c r="M183" s="52">
        <f t="shared" si="1039"/>
        <v>46549</v>
      </c>
      <c r="N183" s="52">
        <f t="shared" si="1039"/>
        <v>46550</v>
      </c>
      <c r="O183" s="52">
        <f t="shared" si="1039"/>
        <v>46551</v>
      </c>
      <c r="P183" s="52">
        <f t="shared" si="1039"/>
        <v>46552</v>
      </c>
      <c r="Q183" s="52">
        <f t="shared" si="1039"/>
        <v>46553</v>
      </c>
      <c r="R183" s="52">
        <f t="shared" si="1039"/>
        <v>46554</v>
      </c>
      <c r="S183" s="52">
        <f t="shared" si="1039"/>
        <v>46555</v>
      </c>
      <c r="T183" s="52">
        <f t="shared" si="1039"/>
        <v>46556</v>
      </c>
      <c r="U183" s="52">
        <f t="shared" si="1039"/>
        <v>46557</v>
      </c>
      <c r="V183" s="52">
        <f t="shared" si="1039"/>
        <v>46558</v>
      </c>
      <c r="W183" s="52">
        <f t="shared" si="1039"/>
        <v>46559</v>
      </c>
      <c r="X183" s="52">
        <f t="shared" si="1039"/>
        <v>46560</v>
      </c>
      <c r="Y183" s="52">
        <f t="shared" si="1039"/>
        <v>46561</v>
      </c>
      <c r="Z183" s="52">
        <f t="shared" si="1039"/>
        <v>46562</v>
      </c>
      <c r="AA183" s="52">
        <f t="shared" si="1039"/>
        <v>46563</v>
      </c>
      <c r="AB183" s="52">
        <f t="shared" si="1039"/>
        <v>46564</v>
      </c>
      <c r="AC183" s="52">
        <f t="shared" si="1039"/>
        <v>46565</v>
      </c>
      <c r="AD183" s="52">
        <f t="shared" si="1039"/>
        <v>46566</v>
      </c>
      <c r="AE183" s="52">
        <f t="shared" si="1039"/>
        <v>46567</v>
      </c>
      <c r="AF183" s="52">
        <f t="shared" si="1039"/>
        <v>46568</v>
      </c>
      <c r="AG183" s="52" t="str">
        <f t="shared" si="1039"/>
        <v/>
      </c>
      <c r="AH183" s="122">
        <v>0</v>
      </c>
      <c r="AI183" s="111" t="s">
        <v>42</v>
      </c>
      <c r="AJ183" s="112" t="s">
        <v>13</v>
      </c>
      <c r="AK183" s="113" t="s">
        <v>42</v>
      </c>
      <c r="AL183" s="114" t="s">
        <v>14</v>
      </c>
      <c r="AM183" s="32"/>
      <c r="AN183" s="101"/>
      <c r="AO183" s="101"/>
      <c r="AP183" s="101"/>
      <c r="AQ183" s="101"/>
      <c r="AR183" s="101"/>
      <c r="AS183" s="101"/>
      <c r="AT183" s="101"/>
    </row>
    <row r="184" spans="1:46" ht="68.099999999999994" hidden="1" customHeight="1" outlineLevel="1">
      <c r="A184" s="3"/>
      <c r="B184" s="39" t="s">
        <v>3</v>
      </c>
      <c r="C184" s="69" t="str">
        <f>IFERROR(VLOOKUP(C182,定義!A:C,3,FALSE),"")</f>
        <v/>
      </c>
      <c r="D184" s="69" t="str">
        <f>IFERROR(VLOOKUP(D182,定義!A:C,3,FALSE),"")</f>
        <v/>
      </c>
      <c r="E184" s="69" t="str">
        <f>IFERROR(VLOOKUP(E182,定義!A:C,3,FALSE),"")</f>
        <v/>
      </c>
      <c r="F184" s="71" t="str">
        <f>IFERROR(VLOOKUP(F182,定義!A:C,3,FALSE),"")</f>
        <v/>
      </c>
      <c r="G184" s="69" t="str">
        <f>IFERROR(VLOOKUP(G182,定義!A:C,3,FALSE),"")</f>
        <v/>
      </c>
      <c r="H184" s="69" t="str">
        <f>IFERROR(VLOOKUP(H182,定義!A:C,3,FALSE),"")</f>
        <v/>
      </c>
      <c r="I184" s="69" t="str">
        <f>IFERROR(VLOOKUP(I182,定義!A:C,3,FALSE),"")</f>
        <v/>
      </c>
      <c r="J184" s="69" t="str">
        <f>IFERROR(VLOOKUP(J182,定義!A:C,3,FALSE),"")</f>
        <v/>
      </c>
      <c r="K184" s="69" t="str">
        <f>IFERROR(VLOOKUP(K182,定義!A:C,3,FALSE),"")</f>
        <v/>
      </c>
      <c r="L184" s="69" t="str">
        <f>IFERROR(VLOOKUP(L182,定義!A:C,3,FALSE),"")</f>
        <v/>
      </c>
      <c r="M184" s="69" t="str">
        <f>IFERROR(VLOOKUP(M182,定義!A:C,3,FALSE),"")</f>
        <v/>
      </c>
      <c r="N184" s="69" t="str">
        <f>IFERROR(VLOOKUP(N182,定義!A:C,3,FALSE),"")</f>
        <v/>
      </c>
      <c r="O184" s="69" t="str">
        <f>IFERROR(VLOOKUP(O182,定義!A:C,3,FALSE),"")</f>
        <v/>
      </c>
      <c r="P184" s="69" t="str">
        <f>IFERROR(VLOOKUP(P182,定義!A:C,3,FALSE),"")</f>
        <v/>
      </c>
      <c r="Q184" s="69" t="str">
        <f>IFERROR(VLOOKUP(Q182,定義!A:C,3,FALSE),"")</f>
        <v/>
      </c>
      <c r="R184" s="70" t="str">
        <f>IFERROR(VLOOKUP(R182,定義!A:C,3,FALSE),"")</f>
        <v/>
      </c>
      <c r="S184" s="69" t="str">
        <f>IFERROR(VLOOKUP(S182,定義!A:C,3,FALSE),"")</f>
        <v/>
      </c>
      <c r="T184" s="69" t="str">
        <f>IFERROR(VLOOKUP(T182,定義!A:C,3,FALSE),"")</f>
        <v/>
      </c>
      <c r="U184" s="69" t="str">
        <f>IFERROR(VLOOKUP(U182,定義!A:C,3,FALSE),"")</f>
        <v/>
      </c>
      <c r="V184" s="69" t="str">
        <f>IFERROR(VLOOKUP(V182,定義!A:C,3,FALSE),"")</f>
        <v/>
      </c>
      <c r="W184" s="69" t="str">
        <f>IFERROR(VLOOKUP(W182,定義!A:C,3,FALSE),"")</f>
        <v/>
      </c>
      <c r="X184" s="69" t="str">
        <f>IFERROR(VLOOKUP(X182,定義!A:C,3,FALSE),"")</f>
        <v/>
      </c>
      <c r="Y184" s="69" t="str">
        <f>IFERROR(VLOOKUP(Y182,定義!A:C,3,FALSE),"")</f>
        <v/>
      </c>
      <c r="Z184" s="69" t="str">
        <f>IFERROR(VLOOKUP(Z182,定義!A:C,3,FALSE),"")</f>
        <v/>
      </c>
      <c r="AA184" s="69" t="str">
        <f>IFERROR(VLOOKUP(AA182,定義!A:C,3,FALSE),"")</f>
        <v/>
      </c>
      <c r="AB184" s="69" t="str">
        <f>IFERROR(VLOOKUP(AB182,定義!A:C,3,FALSE),"")</f>
        <v/>
      </c>
      <c r="AC184" s="69" t="str">
        <f>IFERROR(VLOOKUP(AC182,定義!A:C,3,FALSE),"")</f>
        <v/>
      </c>
      <c r="AD184" s="69" t="str">
        <f>IFERROR(VLOOKUP(AD182,定義!A:C,3,FALSE),"")</f>
        <v/>
      </c>
      <c r="AE184" s="69" t="str">
        <f>IFERROR(VLOOKUP(AE182,定義!A:C,3,FALSE),"")</f>
        <v/>
      </c>
      <c r="AF184" s="69" t="str">
        <f>IFERROR(VLOOKUP(AF182,定義!A:C,3,FALSE),"")</f>
        <v/>
      </c>
      <c r="AG184" s="69" t="str">
        <f>IFERROR(VLOOKUP(AG182,定義!A:C,3,FALSE),"")</f>
        <v/>
      </c>
      <c r="AH184" s="122"/>
      <c r="AI184" s="111"/>
      <c r="AJ184" s="112"/>
      <c r="AK184" s="113"/>
      <c r="AL184" s="114"/>
      <c r="AM184" s="32"/>
      <c r="AN184" s="101"/>
      <c r="AO184" s="101"/>
      <c r="AP184" s="101"/>
      <c r="AQ184" s="101"/>
      <c r="AR184" s="101"/>
      <c r="AS184" s="101"/>
      <c r="AT184" s="101"/>
    </row>
    <row r="185" spans="1:46" ht="27.95" hidden="1" customHeight="1" outlineLevel="1">
      <c r="A185" s="3"/>
      <c r="B185" s="40" t="str">
        <f>IF($F$2="受注者希望型","－","休日
計画")</f>
        <v>休日
計画</v>
      </c>
      <c r="C185" s="34"/>
      <c r="D185" s="34"/>
      <c r="E185" s="34"/>
      <c r="F185" s="35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6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123"/>
      <c r="AI185" s="54">
        <f t="shared" ref="AI185" si="1040">AS185</f>
        <v>0</v>
      </c>
      <c r="AJ185" s="46">
        <f t="shared" ref="AJ185" si="1041">IFERROR(AI185/AO185,"")</f>
        <v>0</v>
      </c>
      <c r="AK185" s="53">
        <f t="shared" ref="AK185" si="1042">AT185</f>
        <v>67</v>
      </c>
      <c r="AL185" s="48">
        <f t="shared" ref="AL185" si="1043">IFERROR(AK185/AP185,"")</f>
        <v>9.0909090909090912E-2</v>
      </c>
      <c r="AM185" s="32"/>
      <c r="AN185" s="101">
        <f t="shared" ref="AN185" si="1044">COUNT(C182:AG182)</f>
        <v>30</v>
      </c>
      <c r="AO185" s="101">
        <f t="shared" ref="AO185" si="1045">AN185-AH183</f>
        <v>30</v>
      </c>
      <c r="AP185" s="101">
        <f>SUM(AO$6:AO186)</f>
        <v>737</v>
      </c>
      <c r="AQ185" s="101">
        <f t="shared" ref="AQ185" si="1046">COUNTIF(C186:AG186,"○")</f>
        <v>0</v>
      </c>
      <c r="AR185" s="101">
        <f>SUM(AQ$6:AQ186)</f>
        <v>70</v>
      </c>
      <c r="AS185" s="101">
        <f t="shared" ref="AS185" si="1047">COUNTIF(C185:AG185,"○")</f>
        <v>0</v>
      </c>
      <c r="AT185" s="101">
        <f>SUM(AS$6:AS186)</f>
        <v>67</v>
      </c>
    </row>
    <row r="186" spans="1:46" ht="27.95" hidden="1" customHeight="1" outlineLevel="1" thickBot="1">
      <c r="A186" s="4"/>
      <c r="B186" s="38" t="s">
        <v>52</v>
      </c>
      <c r="C186" s="16"/>
      <c r="D186" s="16"/>
      <c r="E186" s="16"/>
      <c r="F186" s="18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24"/>
      <c r="AI186" s="54">
        <f t="shared" ref="AI186" si="1048">AQ185</f>
        <v>0</v>
      </c>
      <c r="AJ186" s="46">
        <f t="shared" ref="AJ186" si="1049">IFERROR(AI186/AO185,"")</f>
        <v>0</v>
      </c>
      <c r="AK186" s="53">
        <f t="shared" ref="AK186" si="1050">AR185</f>
        <v>70</v>
      </c>
      <c r="AL186" s="48">
        <f t="shared" ref="AL186" si="1051">IFERROR(AK186/AP185,"")</f>
        <v>9.4979647218453186E-2</v>
      </c>
      <c r="AM186" s="32"/>
      <c r="AN186" s="101"/>
      <c r="AO186" s="101"/>
      <c r="AP186" s="101"/>
      <c r="AQ186" s="101"/>
      <c r="AR186" s="101"/>
      <c r="AS186" s="101"/>
      <c r="AT186" s="101"/>
    </row>
    <row r="187" spans="1:46" ht="14.25" hidden="1" customHeight="1" outlineLevel="1" thickBot="1">
      <c r="AM187" s="32"/>
      <c r="AR187" s="8"/>
      <c r="AT187" s="8"/>
    </row>
    <row r="188" spans="1:46" ht="12" hidden="1" customHeight="1" outlineLevel="1">
      <c r="B188" s="13" t="s">
        <v>0</v>
      </c>
      <c r="C188" s="93">
        <f>DATE(YEAR(C181),MONTH(C181)+1,DAY(C181))</f>
        <v>46569</v>
      </c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5"/>
      <c r="AH188" s="120" t="s">
        <v>19</v>
      </c>
      <c r="AI188" s="98" t="s">
        <v>12</v>
      </c>
      <c r="AJ188" s="99"/>
      <c r="AK188" s="100" t="s">
        <v>11</v>
      </c>
      <c r="AL188" s="100"/>
      <c r="AM188" s="32"/>
      <c r="AN188" s="101" t="s">
        <v>17</v>
      </c>
      <c r="AO188" s="101" t="s">
        <v>20</v>
      </c>
      <c r="AP188" s="101" t="s">
        <v>21</v>
      </c>
      <c r="AQ188" s="101" t="s">
        <v>18</v>
      </c>
      <c r="AR188" s="101" t="s">
        <v>22</v>
      </c>
      <c r="AS188" s="101" t="s">
        <v>55</v>
      </c>
      <c r="AT188" s="101" t="s">
        <v>56</v>
      </c>
    </row>
    <row r="189" spans="1:46" ht="12" hidden="1" customHeight="1" outlineLevel="1">
      <c r="B189" s="14" t="s">
        <v>1</v>
      </c>
      <c r="C189" s="15">
        <f>+C188</f>
        <v>46569</v>
      </c>
      <c r="D189" s="15">
        <f>IF(C189="","",IF(MONTH(C189+1)-MONTH(C189)=0,C189+1,""))</f>
        <v>46570</v>
      </c>
      <c r="E189" s="15">
        <f t="shared" ref="E189" si="1052">IF(D189="","",IF(MONTH(D189+1)-MONTH(D189)=0,D189+1,""))</f>
        <v>46571</v>
      </c>
      <c r="F189" s="21">
        <f t="shared" ref="F189" si="1053">IF(E189="","",IF(MONTH(E189+1)-MONTH(E189)=0,E189+1,""))</f>
        <v>46572</v>
      </c>
      <c r="G189" s="15">
        <f t="shared" ref="G189" si="1054">IF(F189="","",IF(MONTH(F189+1)-MONTH(F189)=0,F189+1,""))</f>
        <v>46573</v>
      </c>
      <c r="H189" s="15">
        <f t="shared" ref="H189" si="1055">IF(G189="","",IF(MONTH(G189+1)-MONTH(G189)=0,G189+1,""))</f>
        <v>46574</v>
      </c>
      <c r="I189" s="15">
        <f t="shared" ref="I189" si="1056">IF(H189="","",IF(MONTH(H189+1)-MONTH(H189)=0,H189+1,""))</f>
        <v>46575</v>
      </c>
      <c r="J189" s="15">
        <f t="shared" ref="J189" si="1057">IF(I189="","",IF(MONTH(I189+1)-MONTH(I189)=0,I189+1,""))</f>
        <v>46576</v>
      </c>
      <c r="K189" s="15">
        <f t="shared" ref="K189" si="1058">IF(J189="","",IF(MONTH(J189+1)-MONTH(J189)=0,J189+1,""))</f>
        <v>46577</v>
      </c>
      <c r="L189" s="15">
        <f t="shared" ref="L189" si="1059">IF(K189="","",IF(MONTH(K189+1)-MONTH(K189)=0,K189+1,""))</f>
        <v>46578</v>
      </c>
      <c r="M189" s="15">
        <f t="shared" ref="M189" si="1060">IF(L189="","",IF(MONTH(L189+1)-MONTH(L189)=0,L189+1,""))</f>
        <v>46579</v>
      </c>
      <c r="N189" s="15">
        <f t="shared" ref="N189" si="1061">IF(M189="","",IF(MONTH(M189+1)-MONTH(M189)=0,M189+1,""))</f>
        <v>46580</v>
      </c>
      <c r="O189" s="15">
        <f t="shared" ref="O189" si="1062">IF(N189="","",IF(MONTH(N189+1)-MONTH(N189)=0,N189+1,""))</f>
        <v>46581</v>
      </c>
      <c r="P189" s="15">
        <f t="shared" ref="P189" si="1063">IF(O189="","",IF(MONTH(O189+1)-MONTH(O189)=0,O189+1,""))</f>
        <v>46582</v>
      </c>
      <c r="Q189" s="15">
        <f t="shared" ref="Q189" si="1064">IF(P189="","",IF(MONTH(P189+1)-MONTH(P189)=0,P189+1,""))</f>
        <v>46583</v>
      </c>
      <c r="R189" s="15">
        <f t="shared" ref="R189" si="1065">IF(Q189="","",IF(MONTH(Q189+1)-MONTH(Q189)=0,Q189+1,""))</f>
        <v>46584</v>
      </c>
      <c r="S189" s="15">
        <f t="shared" ref="S189" si="1066">IF(R189="","",IF(MONTH(R189+1)-MONTH(R189)=0,R189+1,""))</f>
        <v>46585</v>
      </c>
      <c r="T189" s="15">
        <f t="shared" ref="T189" si="1067">IF(S189="","",IF(MONTH(S189+1)-MONTH(S189)=0,S189+1,""))</f>
        <v>46586</v>
      </c>
      <c r="U189" s="15">
        <f t="shared" ref="U189" si="1068">IF(T189="","",IF(MONTH(T189+1)-MONTH(T189)=0,T189+1,""))</f>
        <v>46587</v>
      </c>
      <c r="V189" s="15">
        <f t="shared" ref="V189" si="1069">IF(U189="","",IF(MONTH(U189+1)-MONTH(U189)=0,U189+1,""))</f>
        <v>46588</v>
      </c>
      <c r="W189" s="15">
        <f t="shared" ref="W189" si="1070">IF(V189="","",IF(MONTH(V189+1)-MONTH(V189)=0,V189+1,""))</f>
        <v>46589</v>
      </c>
      <c r="X189" s="15">
        <f t="shared" ref="X189" si="1071">IF(W189="","",IF(MONTH(W189+1)-MONTH(W189)=0,W189+1,""))</f>
        <v>46590</v>
      </c>
      <c r="Y189" s="15">
        <f t="shared" ref="Y189" si="1072">IF(X189="","",IF(MONTH(X189+1)-MONTH(X189)=0,X189+1,""))</f>
        <v>46591</v>
      </c>
      <c r="Z189" s="15">
        <f t="shared" ref="Z189" si="1073">IF(Y189="","",IF(MONTH(Y189+1)-MONTH(Y189)=0,Y189+1,""))</f>
        <v>46592</v>
      </c>
      <c r="AA189" s="15">
        <f t="shared" ref="AA189" si="1074">IF(Z189="","",IF(MONTH(Z189+1)-MONTH(Z189)=0,Z189+1,""))</f>
        <v>46593</v>
      </c>
      <c r="AB189" s="15">
        <f t="shared" ref="AB189" si="1075">IF(AA189="","",IF(MONTH(AA189+1)-MONTH(AA189)=0,AA189+1,""))</f>
        <v>46594</v>
      </c>
      <c r="AC189" s="15">
        <f t="shared" ref="AC189" si="1076">IF(AB189="","",IF(MONTH(AB189+1)-MONTH(AB189)=0,AB189+1,""))</f>
        <v>46595</v>
      </c>
      <c r="AD189" s="15">
        <f t="shared" ref="AD189" si="1077">IF(AC189="","",IF(MONTH(AC189+1)-MONTH(AC189)=0,AC189+1,""))</f>
        <v>46596</v>
      </c>
      <c r="AE189" s="15">
        <f t="shared" ref="AE189" si="1078">IF(AD189="","",IF(MONTH(AD189+1)-MONTH(AD189)=0,AD189+1,""))</f>
        <v>46597</v>
      </c>
      <c r="AF189" s="15">
        <f t="shared" ref="AF189" si="1079">IF(AE189="","",IF(MONTH(AE189+1)-MONTH(AE189)=0,AE189+1,""))</f>
        <v>46598</v>
      </c>
      <c r="AG189" s="15">
        <f t="shared" ref="AG189" si="1080">IF(AF189="","",IF(MONTH(AF189+1)-MONTH(AF189)=0,AF189+1,""))</f>
        <v>46599</v>
      </c>
      <c r="AH189" s="121"/>
      <c r="AI189" s="98"/>
      <c r="AJ189" s="99"/>
      <c r="AK189" s="100"/>
      <c r="AL189" s="100"/>
      <c r="AM189" s="32"/>
      <c r="AN189" s="101"/>
      <c r="AO189" s="101"/>
      <c r="AP189" s="101"/>
      <c r="AQ189" s="101"/>
      <c r="AR189" s="101"/>
      <c r="AS189" s="101"/>
      <c r="AT189" s="101"/>
    </row>
    <row r="190" spans="1:46" ht="12" hidden="1" customHeight="1" outlineLevel="1">
      <c r="B190" s="14" t="s">
        <v>2</v>
      </c>
      <c r="C190" s="52">
        <f>+C189</f>
        <v>46569</v>
      </c>
      <c r="D190" s="52">
        <f t="shared" ref="D190:AG190" si="1081">+D189</f>
        <v>46570</v>
      </c>
      <c r="E190" s="52">
        <f t="shared" si="1081"/>
        <v>46571</v>
      </c>
      <c r="F190" s="58">
        <f t="shared" si="1081"/>
        <v>46572</v>
      </c>
      <c r="G190" s="52">
        <f t="shared" si="1081"/>
        <v>46573</v>
      </c>
      <c r="H190" s="52">
        <f t="shared" si="1081"/>
        <v>46574</v>
      </c>
      <c r="I190" s="52">
        <f t="shared" si="1081"/>
        <v>46575</v>
      </c>
      <c r="J190" s="52">
        <f t="shared" si="1081"/>
        <v>46576</v>
      </c>
      <c r="K190" s="52">
        <f t="shared" si="1081"/>
        <v>46577</v>
      </c>
      <c r="L190" s="52">
        <f t="shared" si="1081"/>
        <v>46578</v>
      </c>
      <c r="M190" s="52">
        <f t="shared" si="1081"/>
        <v>46579</v>
      </c>
      <c r="N190" s="52">
        <f t="shared" si="1081"/>
        <v>46580</v>
      </c>
      <c r="O190" s="52">
        <f t="shared" si="1081"/>
        <v>46581</v>
      </c>
      <c r="P190" s="52">
        <f t="shared" si="1081"/>
        <v>46582</v>
      </c>
      <c r="Q190" s="52">
        <f t="shared" si="1081"/>
        <v>46583</v>
      </c>
      <c r="R190" s="52">
        <f t="shared" si="1081"/>
        <v>46584</v>
      </c>
      <c r="S190" s="52">
        <f t="shared" si="1081"/>
        <v>46585</v>
      </c>
      <c r="T190" s="52">
        <f t="shared" si="1081"/>
        <v>46586</v>
      </c>
      <c r="U190" s="52">
        <f t="shared" si="1081"/>
        <v>46587</v>
      </c>
      <c r="V190" s="52">
        <f t="shared" si="1081"/>
        <v>46588</v>
      </c>
      <c r="W190" s="52">
        <f t="shared" si="1081"/>
        <v>46589</v>
      </c>
      <c r="X190" s="52">
        <f t="shared" si="1081"/>
        <v>46590</v>
      </c>
      <c r="Y190" s="52">
        <f t="shared" si="1081"/>
        <v>46591</v>
      </c>
      <c r="Z190" s="52">
        <f t="shared" si="1081"/>
        <v>46592</v>
      </c>
      <c r="AA190" s="52">
        <f t="shared" si="1081"/>
        <v>46593</v>
      </c>
      <c r="AB190" s="52">
        <f t="shared" si="1081"/>
        <v>46594</v>
      </c>
      <c r="AC190" s="52">
        <f t="shared" si="1081"/>
        <v>46595</v>
      </c>
      <c r="AD190" s="52">
        <f t="shared" si="1081"/>
        <v>46596</v>
      </c>
      <c r="AE190" s="52">
        <f t="shared" si="1081"/>
        <v>46597</v>
      </c>
      <c r="AF190" s="52">
        <f t="shared" si="1081"/>
        <v>46598</v>
      </c>
      <c r="AG190" s="52">
        <f t="shared" si="1081"/>
        <v>46599</v>
      </c>
      <c r="AH190" s="122">
        <v>0</v>
      </c>
      <c r="AI190" s="111" t="s">
        <v>42</v>
      </c>
      <c r="AJ190" s="112" t="s">
        <v>13</v>
      </c>
      <c r="AK190" s="113" t="s">
        <v>42</v>
      </c>
      <c r="AL190" s="114" t="s">
        <v>14</v>
      </c>
      <c r="AM190" s="32"/>
      <c r="AN190" s="101"/>
      <c r="AO190" s="101"/>
      <c r="AP190" s="101"/>
      <c r="AQ190" s="101"/>
      <c r="AR190" s="101"/>
      <c r="AS190" s="101"/>
      <c r="AT190" s="101"/>
    </row>
    <row r="191" spans="1:46" ht="68.099999999999994" hidden="1" customHeight="1" outlineLevel="1">
      <c r="A191" s="3"/>
      <c r="B191" s="39" t="s">
        <v>3</v>
      </c>
      <c r="C191" s="69" t="str">
        <f>IFERROR(VLOOKUP(C189,定義!A:C,3,FALSE),"")</f>
        <v/>
      </c>
      <c r="D191" s="69" t="str">
        <f>IFERROR(VLOOKUP(D189,定義!A:C,3,FALSE),"")</f>
        <v/>
      </c>
      <c r="E191" s="69" t="str">
        <f>IFERROR(VLOOKUP(E189,定義!A:C,3,FALSE),"")</f>
        <v/>
      </c>
      <c r="F191" s="71" t="str">
        <f>IFERROR(VLOOKUP(F189,定義!A:C,3,FALSE),"")</f>
        <v/>
      </c>
      <c r="G191" s="69" t="str">
        <f>IFERROR(VLOOKUP(G189,定義!A:C,3,FALSE),"")</f>
        <v/>
      </c>
      <c r="H191" s="69" t="str">
        <f>IFERROR(VLOOKUP(H189,定義!A:C,3,FALSE),"")</f>
        <v/>
      </c>
      <c r="I191" s="69" t="str">
        <f>IFERROR(VLOOKUP(I189,定義!A:C,3,FALSE),"")</f>
        <v/>
      </c>
      <c r="J191" s="69" t="str">
        <f>IFERROR(VLOOKUP(J189,定義!A:C,3,FALSE),"")</f>
        <v/>
      </c>
      <c r="K191" s="69" t="str">
        <f>IFERROR(VLOOKUP(K189,定義!A:C,3,FALSE),"")</f>
        <v/>
      </c>
      <c r="L191" s="69" t="str">
        <f>IFERROR(VLOOKUP(L189,定義!A:C,3,FALSE),"")</f>
        <v/>
      </c>
      <c r="M191" s="69" t="str">
        <f>IFERROR(VLOOKUP(M189,定義!A:C,3,FALSE),"")</f>
        <v/>
      </c>
      <c r="N191" s="69" t="str">
        <f>IFERROR(VLOOKUP(N189,定義!A:C,3,FALSE),"")</f>
        <v/>
      </c>
      <c r="O191" s="69" t="str">
        <f>IFERROR(VLOOKUP(O189,定義!A:C,3,FALSE),"")</f>
        <v/>
      </c>
      <c r="P191" s="69" t="str">
        <f>IFERROR(VLOOKUP(P189,定義!A:C,3,FALSE),"")</f>
        <v/>
      </c>
      <c r="Q191" s="69" t="str">
        <f>IFERROR(VLOOKUP(Q189,定義!A:C,3,FALSE),"")</f>
        <v/>
      </c>
      <c r="R191" s="70" t="str">
        <f>IFERROR(VLOOKUP(R189,定義!A:C,3,FALSE),"")</f>
        <v/>
      </c>
      <c r="S191" s="69" t="str">
        <f>IFERROR(VLOOKUP(S189,定義!A:C,3,FALSE),"")</f>
        <v/>
      </c>
      <c r="T191" s="69" t="str">
        <f>IFERROR(VLOOKUP(T189,定義!A:C,3,FALSE),"")</f>
        <v/>
      </c>
      <c r="U191" s="69" t="str">
        <f>IFERROR(VLOOKUP(U189,定義!A:C,3,FALSE),"")</f>
        <v>海の日</v>
      </c>
      <c r="V191" s="69" t="str">
        <f>IFERROR(VLOOKUP(V189,定義!A:C,3,FALSE),"")</f>
        <v/>
      </c>
      <c r="W191" s="69" t="str">
        <f>IFERROR(VLOOKUP(W189,定義!A:C,3,FALSE),"")</f>
        <v/>
      </c>
      <c r="X191" s="69" t="str">
        <f>IFERROR(VLOOKUP(X189,定義!A:C,3,FALSE),"")</f>
        <v/>
      </c>
      <c r="Y191" s="69" t="str">
        <f>IFERROR(VLOOKUP(Y189,定義!A:C,3,FALSE),"")</f>
        <v/>
      </c>
      <c r="Z191" s="69" t="str">
        <f>IFERROR(VLOOKUP(Z189,定義!A:C,3,FALSE),"")</f>
        <v/>
      </c>
      <c r="AA191" s="69" t="str">
        <f>IFERROR(VLOOKUP(AA189,定義!A:C,3,FALSE),"")</f>
        <v/>
      </c>
      <c r="AB191" s="69" t="str">
        <f>IFERROR(VLOOKUP(AB189,定義!A:C,3,FALSE),"")</f>
        <v/>
      </c>
      <c r="AC191" s="69" t="str">
        <f>IFERROR(VLOOKUP(AC189,定義!A:C,3,FALSE),"")</f>
        <v/>
      </c>
      <c r="AD191" s="69" t="str">
        <f>IFERROR(VLOOKUP(AD189,定義!A:C,3,FALSE),"")</f>
        <v/>
      </c>
      <c r="AE191" s="69" t="str">
        <f>IFERROR(VLOOKUP(AE189,定義!A:C,3,FALSE),"")</f>
        <v/>
      </c>
      <c r="AF191" s="69" t="str">
        <f>IFERROR(VLOOKUP(AF189,定義!A:C,3,FALSE),"")</f>
        <v/>
      </c>
      <c r="AG191" s="69" t="str">
        <f>IFERROR(VLOOKUP(AG189,定義!A:C,3,FALSE),"")</f>
        <v/>
      </c>
      <c r="AH191" s="122"/>
      <c r="AI191" s="111"/>
      <c r="AJ191" s="112"/>
      <c r="AK191" s="113"/>
      <c r="AL191" s="114"/>
      <c r="AM191" s="32"/>
      <c r="AN191" s="101"/>
      <c r="AO191" s="101"/>
      <c r="AP191" s="101"/>
      <c r="AQ191" s="101"/>
      <c r="AR191" s="101"/>
      <c r="AS191" s="101"/>
      <c r="AT191" s="101"/>
    </row>
    <row r="192" spans="1:46" ht="27.95" hidden="1" customHeight="1" outlineLevel="1">
      <c r="A192" s="3"/>
      <c r="B192" s="40" t="str">
        <f>IF($F$2="受注者希望型","－","休日
計画")</f>
        <v>休日
計画</v>
      </c>
      <c r="C192" s="34"/>
      <c r="D192" s="34"/>
      <c r="E192" s="34"/>
      <c r="F192" s="35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6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123"/>
      <c r="AI192" s="54">
        <f t="shared" ref="AI192" si="1082">AS192</f>
        <v>0</v>
      </c>
      <c r="AJ192" s="46">
        <f t="shared" ref="AJ192" si="1083">IFERROR(AI192/AO192,"")</f>
        <v>0</v>
      </c>
      <c r="AK192" s="53">
        <f t="shared" ref="AK192" si="1084">AT192</f>
        <v>67</v>
      </c>
      <c r="AL192" s="48">
        <f t="shared" ref="AL192" si="1085">IFERROR(AK192/AP192,"")</f>
        <v>8.7239583333333329E-2</v>
      </c>
      <c r="AM192" s="32"/>
      <c r="AN192" s="101">
        <f t="shared" ref="AN192" si="1086">COUNT(C189:AG189)</f>
        <v>31</v>
      </c>
      <c r="AO192" s="101">
        <f t="shared" ref="AO192" si="1087">AN192-AH190</f>
        <v>31</v>
      </c>
      <c r="AP192" s="101">
        <f>SUM(AO$6:AO193)</f>
        <v>768</v>
      </c>
      <c r="AQ192" s="101">
        <f t="shared" ref="AQ192" si="1088">COUNTIF(C193:AG193,"○")</f>
        <v>0</v>
      </c>
      <c r="AR192" s="101">
        <f>SUM(AQ$6:AQ193)</f>
        <v>70</v>
      </c>
      <c r="AS192" s="101">
        <f t="shared" ref="AS192" si="1089">COUNTIF(C192:AG192,"○")</f>
        <v>0</v>
      </c>
      <c r="AT192" s="101">
        <f>SUM(AS$6:AS193)</f>
        <v>67</v>
      </c>
    </row>
    <row r="193" spans="1:46" ht="27.95" hidden="1" customHeight="1" outlineLevel="1" thickBot="1">
      <c r="A193" s="4"/>
      <c r="B193" s="38" t="s">
        <v>52</v>
      </c>
      <c r="C193" s="16"/>
      <c r="D193" s="16"/>
      <c r="E193" s="16"/>
      <c r="F193" s="18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24"/>
      <c r="AI193" s="54">
        <f t="shared" ref="AI193" si="1090">AQ192</f>
        <v>0</v>
      </c>
      <c r="AJ193" s="46">
        <f t="shared" ref="AJ193" si="1091">IFERROR(AI193/AO192,"")</f>
        <v>0</v>
      </c>
      <c r="AK193" s="53">
        <f t="shared" ref="AK193" si="1092">AR192</f>
        <v>70</v>
      </c>
      <c r="AL193" s="48">
        <f t="shared" ref="AL193" si="1093">IFERROR(AK193/AP192,"")</f>
        <v>9.1145833333333329E-2</v>
      </c>
      <c r="AM193" s="32"/>
      <c r="AN193" s="101"/>
      <c r="AO193" s="101"/>
      <c r="AP193" s="101"/>
      <c r="AQ193" s="101"/>
      <c r="AR193" s="101"/>
      <c r="AS193" s="101"/>
      <c r="AT193" s="101"/>
    </row>
    <row r="194" spans="1:46" ht="14.25" hidden="1" customHeight="1" outlineLevel="1" thickBot="1">
      <c r="AM194" s="32"/>
      <c r="AR194" s="8"/>
      <c r="AT194" s="8"/>
    </row>
    <row r="195" spans="1:46" ht="12" hidden="1" customHeight="1" outlineLevel="1">
      <c r="B195" s="13" t="s">
        <v>0</v>
      </c>
      <c r="C195" s="93">
        <f>DATE(YEAR(C188),MONTH(C188)+1,DAY(C188))</f>
        <v>46600</v>
      </c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5"/>
      <c r="AH195" s="120" t="s">
        <v>19</v>
      </c>
      <c r="AI195" s="98" t="s">
        <v>12</v>
      </c>
      <c r="AJ195" s="99"/>
      <c r="AK195" s="100" t="s">
        <v>11</v>
      </c>
      <c r="AL195" s="100"/>
      <c r="AM195" s="32"/>
      <c r="AN195" s="101" t="s">
        <v>17</v>
      </c>
      <c r="AO195" s="101" t="s">
        <v>20</v>
      </c>
      <c r="AP195" s="101" t="s">
        <v>21</v>
      </c>
      <c r="AQ195" s="101" t="s">
        <v>18</v>
      </c>
      <c r="AR195" s="101" t="s">
        <v>22</v>
      </c>
      <c r="AS195" s="101" t="s">
        <v>55</v>
      </c>
      <c r="AT195" s="101" t="s">
        <v>56</v>
      </c>
    </row>
    <row r="196" spans="1:46" ht="12" hidden="1" customHeight="1" outlineLevel="1">
      <c r="B196" s="14" t="s">
        <v>1</v>
      </c>
      <c r="C196" s="15">
        <f>+C195</f>
        <v>46600</v>
      </c>
      <c r="D196" s="15">
        <f>IF(C196="","",IF(MONTH(C196+1)-MONTH(C196)=0,C196+1,""))</f>
        <v>46601</v>
      </c>
      <c r="E196" s="15">
        <f t="shared" ref="E196" si="1094">IF(D196="","",IF(MONTH(D196+1)-MONTH(D196)=0,D196+1,""))</f>
        <v>46602</v>
      </c>
      <c r="F196" s="21">
        <f t="shared" ref="F196" si="1095">IF(E196="","",IF(MONTH(E196+1)-MONTH(E196)=0,E196+1,""))</f>
        <v>46603</v>
      </c>
      <c r="G196" s="15">
        <f t="shared" ref="G196" si="1096">IF(F196="","",IF(MONTH(F196+1)-MONTH(F196)=0,F196+1,""))</f>
        <v>46604</v>
      </c>
      <c r="H196" s="15">
        <f t="shared" ref="H196" si="1097">IF(G196="","",IF(MONTH(G196+1)-MONTH(G196)=0,G196+1,""))</f>
        <v>46605</v>
      </c>
      <c r="I196" s="15">
        <f t="shared" ref="I196" si="1098">IF(H196="","",IF(MONTH(H196+1)-MONTH(H196)=0,H196+1,""))</f>
        <v>46606</v>
      </c>
      <c r="J196" s="15">
        <f t="shared" ref="J196" si="1099">IF(I196="","",IF(MONTH(I196+1)-MONTH(I196)=0,I196+1,""))</f>
        <v>46607</v>
      </c>
      <c r="K196" s="15">
        <f t="shared" ref="K196" si="1100">IF(J196="","",IF(MONTH(J196+1)-MONTH(J196)=0,J196+1,""))</f>
        <v>46608</v>
      </c>
      <c r="L196" s="15">
        <f t="shared" ref="L196" si="1101">IF(K196="","",IF(MONTH(K196+1)-MONTH(K196)=0,K196+1,""))</f>
        <v>46609</v>
      </c>
      <c r="M196" s="15">
        <f t="shared" ref="M196" si="1102">IF(L196="","",IF(MONTH(L196+1)-MONTH(L196)=0,L196+1,""))</f>
        <v>46610</v>
      </c>
      <c r="N196" s="15">
        <f t="shared" ref="N196" si="1103">IF(M196="","",IF(MONTH(M196+1)-MONTH(M196)=0,M196+1,""))</f>
        <v>46611</v>
      </c>
      <c r="O196" s="15">
        <f t="shared" ref="O196" si="1104">IF(N196="","",IF(MONTH(N196+1)-MONTH(N196)=0,N196+1,""))</f>
        <v>46612</v>
      </c>
      <c r="P196" s="15">
        <f t="shared" ref="P196" si="1105">IF(O196="","",IF(MONTH(O196+1)-MONTH(O196)=0,O196+1,""))</f>
        <v>46613</v>
      </c>
      <c r="Q196" s="15">
        <f t="shared" ref="Q196" si="1106">IF(P196="","",IF(MONTH(P196+1)-MONTH(P196)=0,P196+1,""))</f>
        <v>46614</v>
      </c>
      <c r="R196" s="15">
        <f t="shared" ref="R196" si="1107">IF(Q196="","",IF(MONTH(Q196+1)-MONTH(Q196)=0,Q196+1,""))</f>
        <v>46615</v>
      </c>
      <c r="S196" s="15">
        <f t="shared" ref="S196" si="1108">IF(R196="","",IF(MONTH(R196+1)-MONTH(R196)=0,R196+1,""))</f>
        <v>46616</v>
      </c>
      <c r="T196" s="15">
        <f t="shared" ref="T196" si="1109">IF(S196="","",IF(MONTH(S196+1)-MONTH(S196)=0,S196+1,""))</f>
        <v>46617</v>
      </c>
      <c r="U196" s="15">
        <f t="shared" ref="U196" si="1110">IF(T196="","",IF(MONTH(T196+1)-MONTH(T196)=0,T196+1,""))</f>
        <v>46618</v>
      </c>
      <c r="V196" s="15">
        <f t="shared" ref="V196" si="1111">IF(U196="","",IF(MONTH(U196+1)-MONTH(U196)=0,U196+1,""))</f>
        <v>46619</v>
      </c>
      <c r="W196" s="15">
        <f t="shared" ref="W196" si="1112">IF(V196="","",IF(MONTH(V196+1)-MONTH(V196)=0,V196+1,""))</f>
        <v>46620</v>
      </c>
      <c r="X196" s="15">
        <f t="shared" ref="X196" si="1113">IF(W196="","",IF(MONTH(W196+1)-MONTH(W196)=0,W196+1,""))</f>
        <v>46621</v>
      </c>
      <c r="Y196" s="15">
        <f t="shared" ref="Y196" si="1114">IF(X196="","",IF(MONTH(X196+1)-MONTH(X196)=0,X196+1,""))</f>
        <v>46622</v>
      </c>
      <c r="Z196" s="15">
        <f t="shared" ref="Z196" si="1115">IF(Y196="","",IF(MONTH(Y196+1)-MONTH(Y196)=0,Y196+1,""))</f>
        <v>46623</v>
      </c>
      <c r="AA196" s="15">
        <f t="shared" ref="AA196" si="1116">IF(Z196="","",IF(MONTH(Z196+1)-MONTH(Z196)=0,Z196+1,""))</f>
        <v>46624</v>
      </c>
      <c r="AB196" s="15">
        <f t="shared" ref="AB196" si="1117">IF(AA196="","",IF(MONTH(AA196+1)-MONTH(AA196)=0,AA196+1,""))</f>
        <v>46625</v>
      </c>
      <c r="AC196" s="15">
        <f t="shared" ref="AC196" si="1118">IF(AB196="","",IF(MONTH(AB196+1)-MONTH(AB196)=0,AB196+1,""))</f>
        <v>46626</v>
      </c>
      <c r="AD196" s="15">
        <f t="shared" ref="AD196" si="1119">IF(AC196="","",IF(MONTH(AC196+1)-MONTH(AC196)=0,AC196+1,""))</f>
        <v>46627</v>
      </c>
      <c r="AE196" s="15">
        <f t="shared" ref="AE196" si="1120">IF(AD196="","",IF(MONTH(AD196+1)-MONTH(AD196)=0,AD196+1,""))</f>
        <v>46628</v>
      </c>
      <c r="AF196" s="15">
        <f t="shared" ref="AF196" si="1121">IF(AE196="","",IF(MONTH(AE196+1)-MONTH(AE196)=0,AE196+1,""))</f>
        <v>46629</v>
      </c>
      <c r="AG196" s="15">
        <f t="shared" ref="AG196" si="1122">IF(AF196="","",IF(MONTH(AF196+1)-MONTH(AF196)=0,AF196+1,""))</f>
        <v>46630</v>
      </c>
      <c r="AH196" s="121"/>
      <c r="AI196" s="98"/>
      <c r="AJ196" s="99"/>
      <c r="AK196" s="100"/>
      <c r="AL196" s="100"/>
      <c r="AM196" s="32"/>
      <c r="AN196" s="101"/>
      <c r="AO196" s="101"/>
      <c r="AP196" s="101"/>
      <c r="AQ196" s="101"/>
      <c r="AR196" s="101"/>
      <c r="AS196" s="101"/>
      <c r="AT196" s="101"/>
    </row>
    <row r="197" spans="1:46" ht="12" hidden="1" customHeight="1" outlineLevel="1">
      <c r="B197" s="14" t="s">
        <v>2</v>
      </c>
      <c r="C197" s="52">
        <f>+C196</f>
        <v>46600</v>
      </c>
      <c r="D197" s="52">
        <f t="shared" ref="D197:AG197" si="1123">+D196</f>
        <v>46601</v>
      </c>
      <c r="E197" s="52">
        <f t="shared" si="1123"/>
        <v>46602</v>
      </c>
      <c r="F197" s="58">
        <f t="shared" si="1123"/>
        <v>46603</v>
      </c>
      <c r="G197" s="52">
        <f t="shared" si="1123"/>
        <v>46604</v>
      </c>
      <c r="H197" s="52">
        <f t="shared" si="1123"/>
        <v>46605</v>
      </c>
      <c r="I197" s="52">
        <f t="shared" si="1123"/>
        <v>46606</v>
      </c>
      <c r="J197" s="52">
        <f t="shared" si="1123"/>
        <v>46607</v>
      </c>
      <c r="K197" s="52">
        <f t="shared" si="1123"/>
        <v>46608</v>
      </c>
      <c r="L197" s="52">
        <f t="shared" si="1123"/>
        <v>46609</v>
      </c>
      <c r="M197" s="52">
        <f t="shared" si="1123"/>
        <v>46610</v>
      </c>
      <c r="N197" s="52">
        <f t="shared" si="1123"/>
        <v>46611</v>
      </c>
      <c r="O197" s="52">
        <f t="shared" si="1123"/>
        <v>46612</v>
      </c>
      <c r="P197" s="52">
        <f t="shared" si="1123"/>
        <v>46613</v>
      </c>
      <c r="Q197" s="52">
        <f t="shared" si="1123"/>
        <v>46614</v>
      </c>
      <c r="R197" s="52">
        <f t="shared" si="1123"/>
        <v>46615</v>
      </c>
      <c r="S197" s="52">
        <f t="shared" si="1123"/>
        <v>46616</v>
      </c>
      <c r="T197" s="52">
        <f t="shared" si="1123"/>
        <v>46617</v>
      </c>
      <c r="U197" s="52">
        <f t="shared" si="1123"/>
        <v>46618</v>
      </c>
      <c r="V197" s="52">
        <f t="shared" si="1123"/>
        <v>46619</v>
      </c>
      <c r="W197" s="52">
        <f t="shared" si="1123"/>
        <v>46620</v>
      </c>
      <c r="X197" s="52">
        <f t="shared" si="1123"/>
        <v>46621</v>
      </c>
      <c r="Y197" s="52">
        <f t="shared" si="1123"/>
        <v>46622</v>
      </c>
      <c r="Z197" s="52">
        <f t="shared" si="1123"/>
        <v>46623</v>
      </c>
      <c r="AA197" s="52">
        <f t="shared" si="1123"/>
        <v>46624</v>
      </c>
      <c r="AB197" s="52">
        <f t="shared" si="1123"/>
        <v>46625</v>
      </c>
      <c r="AC197" s="52">
        <f t="shared" si="1123"/>
        <v>46626</v>
      </c>
      <c r="AD197" s="52">
        <f t="shared" si="1123"/>
        <v>46627</v>
      </c>
      <c r="AE197" s="52">
        <f t="shared" si="1123"/>
        <v>46628</v>
      </c>
      <c r="AF197" s="52">
        <f t="shared" si="1123"/>
        <v>46629</v>
      </c>
      <c r="AG197" s="52">
        <f t="shared" si="1123"/>
        <v>46630</v>
      </c>
      <c r="AH197" s="122">
        <v>0</v>
      </c>
      <c r="AI197" s="111" t="s">
        <v>42</v>
      </c>
      <c r="AJ197" s="112" t="s">
        <v>13</v>
      </c>
      <c r="AK197" s="113" t="s">
        <v>42</v>
      </c>
      <c r="AL197" s="114" t="s">
        <v>14</v>
      </c>
      <c r="AM197" s="32"/>
      <c r="AN197" s="101"/>
      <c r="AO197" s="101"/>
      <c r="AP197" s="101"/>
      <c r="AQ197" s="101"/>
      <c r="AR197" s="101"/>
      <c r="AS197" s="101"/>
      <c r="AT197" s="101"/>
    </row>
    <row r="198" spans="1:46" ht="68.099999999999994" hidden="1" customHeight="1" outlineLevel="1">
      <c r="A198" s="3"/>
      <c r="B198" s="39" t="s">
        <v>3</v>
      </c>
      <c r="C198" s="69" t="str">
        <f>IFERROR(VLOOKUP(C196,定義!A:C,3,FALSE),"")</f>
        <v/>
      </c>
      <c r="D198" s="69" t="str">
        <f>IFERROR(VLOOKUP(D196,定義!A:C,3,FALSE),"")</f>
        <v/>
      </c>
      <c r="E198" s="69" t="str">
        <f>IFERROR(VLOOKUP(E196,定義!A:C,3,FALSE),"")</f>
        <v/>
      </c>
      <c r="F198" s="71" t="str">
        <f>IFERROR(VLOOKUP(F196,定義!A:C,3,FALSE),"")</f>
        <v/>
      </c>
      <c r="G198" s="69" t="str">
        <f>IFERROR(VLOOKUP(G196,定義!A:C,3,FALSE),"")</f>
        <v/>
      </c>
      <c r="H198" s="69" t="str">
        <f>IFERROR(VLOOKUP(H196,定義!A:C,3,FALSE),"")</f>
        <v/>
      </c>
      <c r="I198" s="69" t="str">
        <f>IFERROR(VLOOKUP(I196,定義!A:C,3,FALSE),"")</f>
        <v/>
      </c>
      <c r="J198" s="69" t="str">
        <f>IFERROR(VLOOKUP(J196,定義!A:C,3,FALSE),"")</f>
        <v/>
      </c>
      <c r="K198" s="69" t="str">
        <f>IFERROR(VLOOKUP(K196,定義!A:C,3,FALSE),"")</f>
        <v/>
      </c>
      <c r="L198" s="69" t="str">
        <f>IFERROR(VLOOKUP(L196,定義!A:C,3,FALSE),"")</f>
        <v/>
      </c>
      <c r="M198" s="69" t="str">
        <f>IFERROR(VLOOKUP(M196,定義!A:C,3,FALSE),"")</f>
        <v>山の日</v>
      </c>
      <c r="N198" s="69" t="str">
        <f>IFERROR(VLOOKUP(N196,定義!A:C,3,FALSE),"")</f>
        <v/>
      </c>
      <c r="O198" s="69" t="str">
        <f>IFERROR(VLOOKUP(O196,定義!A:C,3,FALSE),"")</f>
        <v/>
      </c>
      <c r="P198" s="69" t="str">
        <f>IFERROR(VLOOKUP(P196,定義!A:C,3,FALSE),"")</f>
        <v/>
      </c>
      <c r="Q198" s="69" t="str">
        <f>IFERROR(VLOOKUP(Q196,定義!A:C,3,FALSE),"")</f>
        <v/>
      </c>
      <c r="R198" s="70" t="str">
        <f>IFERROR(VLOOKUP(R196,定義!A:C,3,FALSE),"")</f>
        <v/>
      </c>
      <c r="S198" s="69" t="str">
        <f>IFERROR(VLOOKUP(S196,定義!A:C,3,FALSE),"")</f>
        <v/>
      </c>
      <c r="T198" s="69" t="str">
        <f>IFERROR(VLOOKUP(T196,定義!A:C,3,FALSE),"")</f>
        <v/>
      </c>
      <c r="U198" s="69" t="str">
        <f>IFERROR(VLOOKUP(U196,定義!A:C,3,FALSE),"")</f>
        <v/>
      </c>
      <c r="V198" s="69" t="str">
        <f>IFERROR(VLOOKUP(V196,定義!A:C,3,FALSE),"")</f>
        <v/>
      </c>
      <c r="W198" s="69" t="str">
        <f>IFERROR(VLOOKUP(W196,定義!A:C,3,FALSE),"")</f>
        <v/>
      </c>
      <c r="X198" s="69" t="str">
        <f>IFERROR(VLOOKUP(X196,定義!A:C,3,FALSE),"")</f>
        <v/>
      </c>
      <c r="Y198" s="69" t="str">
        <f>IFERROR(VLOOKUP(Y196,定義!A:C,3,FALSE),"")</f>
        <v/>
      </c>
      <c r="Z198" s="69" t="str">
        <f>IFERROR(VLOOKUP(Z196,定義!A:C,3,FALSE),"")</f>
        <v/>
      </c>
      <c r="AA198" s="69" t="str">
        <f>IFERROR(VLOOKUP(AA196,定義!A:C,3,FALSE),"")</f>
        <v/>
      </c>
      <c r="AB198" s="69" t="str">
        <f>IFERROR(VLOOKUP(AB196,定義!A:C,3,FALSE),"")</f>
        <v/>
      </c>
      <c r="AC198" s="69" t="str">
        <f>IFERROR(VLOOKUP(AC196,定義!A:C,3,FALSE),"")</f>
        <v/>
      </c>
      <c r="AD198" s="69" t="str">
        <f>IFERROR(VLOOKUP(AD196,定義!A:C,3,FALSE),"")</f>
        <v/>
      </c>
      <c r="AE198" s="69" t="str">
        <f>IFERROR(VLOOKUP(AE196,定義!A:C,3,FALSE),"")</f>
        <v/>
      </c>
      <c r="AF198" s="69" t="str">
        <f>IFERROR(VLOOKUP(AF196,定義!A:C,3,FALSE),"")</f>
        <v/>
      </c>
      <c r="AG198" s="69" t="str">
        <f>IFERROR(VLOOKUP(AG196,定義!A:C,3,FALSE),"")</f>
        <v/>
      </c>
      <c r="AH198" s="122"/>
      <c r="AI198" s="111"/>
      <c r="AJ198" s="112"/>
      <c r="AK198" s="113"/>
      <c r="AL198" s="114"/>
      <c r="AM198" s="32"/>
      <c r="AN198" s="101"/>
      <c r="AO198" s="101"/>
      <c r="AP198" s="101"/>
      <c r="AQ198" s="101"/>
      <c r="AR198" s="101"/>
      <c r="AS198" s="101"/>
      <c r="AT198" s="101"/>
    </row>
    <row r="199" spans="1:46" ht="27.95" hidden="1" customHeight="1" outlineLevel="1">
      <c r="A199" s="3"/>
      <c r="B199" s="40" t="str">
        <f>IF($F$2="受注者希望型","－","休日
計画")</f>
        <v>休日
計画</v>
      </c>
      <c r="C199" s="34"/>
      <c r="D199" s="34"/>
      <c r="E199" s="34"/>
      <c r="F199" s="35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6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123"/>
      <c r="AI199" s="54">
        <f t="shared" ref="AI199" si="1124">AS199</f>
        <v>0</v>
      </c>
      <c r="AJ199" s="46">
        <f t="shared" ref="AJ199" si="1125">IFERROR(AI199/AO199,"")</f>
        <v>0</v>
      </c>
      <c r="AK199" s="53">
        <f t="shared" ref="AK199" si="1126">AT199</f>
        <v>67</v>
      </c>
      <c r="AL199" s="48">
        <f t="shared" ref="AL199" si="1127">IFERROR(AK199/AP199,"")</f>
        <v>8.3854818523153948E-2</v>
      </c>
      <c r="AM199" s="32"/>
      <c r="AN199" s="101">
        <f t="shared" ref="AN199" si="1128">COUNT(C196:AG196)</f>
        <v>31</v>
      </c>
      <c r="AO199" s="101">
        <f t="shared" ref="AO199" si="1129">AN199-AH197</f>
        <v>31</v>
      </c>
      <c r="AP199" s="101">
        <f>SUM(AO$6:AO200)</f>
        <v>799</v>
      </c>
      <c r="AQ199" s="101">
        <f t="shared" ref="AQ199" si="1130">COUNTIF(C200:AG200,"○")</f>
        <v>0</v>
      </c>
      <c r="AR199" s="101">
        <f>SUM(AQ$6:AQ200)</f>
        <v>70</v>
      </c>
      <c r="AS199" s="101">
        <f t="shared" ref="AS199" si="1131">COUNTIF(C199:AG199,"○")</f>
        <v>0</v>
      </c>
      <c r="AT199" s="101">
        <f>SUM(AS$6:AS200)</f>
        <v>67</v>
      </c>
    </row>
    <row r="200" spans="1:46" ht="27.95" hidden="1" customHeight="1" outlineLevel="1" thickBot="1">
      <c r="A200" s="4"/>
      <c r="B200" s="38" t="s">
        <v>52</v>
      </c>
      <c r="C200" s="16"/>
      <c r="D200" s="16"/>
      <c r="E200" s="16"/>
      <c r="F200" s="18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24"/>
      <c r="AI200" s="54">
        <f t="shared" ref="AI200" si="1132">AQ199</f>
        <v>0</v>
      </c>
      <c r="AJ200" s="46">
        <f t="shared" ref="AJ200" si="1133">IFERROR(AI200/AO199,"")</f>
        <v>0</v>
      </c>
      <c r="AK200" s="53">
        <f t="shared" ref="AK200" si="1134">AR199</f>
        <v>70</v>
      </c>
      <c r="AL200" s="48">
        <f t="shared" ref="AL200" si="1135">IFERROR(AK200/AP199,"")</f>
        <v>8.7609511889862324E-2</v>
      </c>
      <c r="AM200" s="32"/>
      <c r="AN200" s="101"/>
      <c r="AO200" s="101"/>
      <c r="AP200" s="101"/>
      <c r="AQ200" s="101"/>
      <c r="AR200" s="101"/>
      <c r="AS200" s="101"/>
      <c r="AT200" s="101"/>
    </row>
    <row r="201" spans="1:46" ht="14.25" hidden="1" customHeight="1" outlineLevel="1" thickBot="1">
      <c r="AM201" s="32"/>
      <c r="AR201" s="8"/>
      <c r="AT201" s="8"/>
    </row>
    <row r="202" spans="1:46" ht="12" hidden="1" customHeight="1" outlineLevel="1">
      <c r="B202" s="13" t="s">
        <v>0</v>
      </c>
      <c r="C202" s="93">
        <f>DATE(YEAR(C195),MONTH(C195)+1,DAY(C195))</f>
        <v>46631</v>
      </c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5"/>
      <c r="AH202" s="120" t="s">
        <v>19</v>
      </c>
      <c r="AI202" s="98" t="s">
        <v>12</v>
      </c>
      <c r="AJ202" s="99"/>
      <c r="AK202" s="100" t="s">
        <v>11</v>
      </c>
      <c r="AL202" s="100"/>
      <c r="AM202" s="32"/>
      <c r="AN202" s="101" t="s">
        <v>17</v>
      </c>
      <c r="AO202" s="101" t="s">
        <v>20</v>
      </c>
      <c r="AP202" s="101" t="s">
        <v>21</v>
      </c>
      <c r="AQ202" s="101" t="s">
        <v>18</v>
      </c>
      <c r="AR202" s="101" t="s">
        <v>22</v>
      </c>
      <c r="AS202" s="101" t="s">
        <v>55</v>
      </c>
      <c r="AT202" s="101" t="s">
        <v>56</v>
      </c>
    </row>
    <row r="203" spans="1:46" ht="12" hidden="1" customHeight="1" outlineLevel="1">
      <c r="B203" s="14" t="s">
        <v>1</v>
      </c>
      <c r="C203" s="15">
        <f>+C202</f>
        <v>46631</v>
      </c>
      <c r="D203" s="15">
        <f>IF(C203="","",IF(MONTH(C203+1)-MONTH(C203)=0,C203+1,""))</f>
        <v>46632</v>
      </c>
      <c r="E203" s="15">
        <f t="shared" ref="E203" si="1136">IF(D203="","",IF(MONTH(D203+1)-MONTH(D203)=0,D203+1,""))</f>
        <v>46633</v>
      </c>
      <c r="F203" s="21">
        <f t="shared" ref="F203" si="1137">IF(E203="","",IF(MONTH(E203+1)-MONTH(E203)=0,E203+1,""))</f>
        <v>46634</v>
      </c>
      <c r="G203" s="15">
        <f t="shared" ref="G203" si="1138">IF(F203="","",IF(MONTH(F203+1)-MONTH(F203)=0,F203+1,""))</f>
        <v>46635</v>
      </c>
      <c r="H203" s="15">
        <f t="shared" ref="H203" si="1139">IF(G203="","",IF(MONTH(G203+1)-MONTH(G203)=0,G203+1,""))</f>
        <v>46636</v>
      </c>
      <c r="I203" s="15">
        <f t="shared" ref="I203" si="1140">IF(H203="","",IF(MONTH(H203+1)-MONTH(H203)=0,H203+1,""))</f>
        <v>46637</v>
      </c>
      <c r="J203" s="15">
        <f t="shared" ref="J203" si="1141">IF(I203="","",IF(MONTH(I203+1)-MONTH(I203)=0,I203+1,""))</f>
        <v>46638</v>
      </c>
      <c r="K203" s="15">
        <f t="shared" ref="K203" si="1142">IF(J203="","",IF(MONTH(J203+1)-MONTH(J203)=0,J203+1,""))</f>
        <v>46639</v>
      </c>
      <c r="L203" s="15">
        <f t="shared" ref="L203" si="1143">IF(K203="","",IF(MONTH(K203+1)-MONTH(K203)=0,K203+1,""))</f>
        <v>46640</v>
      </c>
      <c r="M203" s="15">
        <f t="shared" ref="M203" si="1144">IF(L203="","",IF(MONTH(L203+1)-MONTH(L203)=0,L203+1,""))</f>
        <v>46641</v>
      </c>
      <c r="N203" s="15">
        <f t="shared" ref="N203" si="1145">IF(M203="","",IF(MONTH(M203+1)-MONTH(M203)=0,M203+1,""))</f>
        <v>46642</v>
      </c>
      <c r="O203" s="15">
        <f t="shared" ref="O203" si="1146">IF(N203="","",IF(MONTH(N203+1)-MONTH(N203)=0,N203+1,""))</f>
        <v>46643</v>
      </c>
      <c r="P203" s="15">
        <f t="shared" ref="P203" si="1147">IF(O203="","",IF(MONTH(O203+1)-MONTH(O203)=0,O203+1,""))</f>
        <v>46644</v>
      </c>
      <c r="Q203" s="15">
        <f t="shared" ref="Q203" si="1148">IF(P203="","",IF(MONTH(P203+1)-MONTH(P203)=0,P203+1,""))</f>
        <v>46645</v>
      </c>
      <c r="R203" s="15">
        <f t="shared" ref="R203" si="1149">IF(Q203="","",IF(MONTH(Q203+1)-MONTH(Q203)=0,Q203+1,""))</f>
        <v>46646</v>
      </c>
      <c r="S203" s="15">
        <f t="shared" ref="S203" si="1150">IF(R203="","",IF(MONTH(R203+1)-MONTH(R203)=0,R203+1,""))</f>
        <v>46647</v>
      </c>
      <c r="T203" s="15">
        <f t="shared" ref="T203" si="1151">IF(S203="","",IF(MONTH(S203+1)-MONTH(S203)=0,S203+1,""))</f>
        <v>46648</v>
      </c>
      <c r="U203" s="15">
        <f t="shared" ref="U203" si="1152">IF(T203="","",IF(MONTH(T203+1)-MONTH(T203)=0,T203+1,""))</f>
        <v>46649</v>
      </c>
      <c r="V203" s="15">
        <f t="shared" ref="V203" si="1153">IF(U203="","",IF(MONTH(U203+1)-MONTH(U203)=0,U203+1,""))</f>
        <v>46650</v>
      </c>
      <c r="W203" s="15">
        <f t="shared" ref="W203" si="1154">IF(V203="","",IF(MONTH(V203+1)-MONTH(V203)=0,V203+1,""))</f>
        <v>46651</v>
      </c>
      <c r="X203" s="15">
        <f t="shared" ref="X203" si="1155">IF(W203="","",IF(MONTH(W203+1)-MONTH(W203)=0,W203+1,""))</f>
        <v>46652</v>
      </c>
      <c r="Y203" s="15">
        <f t="shared" ref="Y203" si="1156">IF(X203="","",IF(MONTH(X203+1)-MONTH(X203)=0,X203+1,""))</f>
        <v>46653</v>
      </c>
      <c r="Z203" s="15">
        <f t="shared" ref="Z203" si="1157">IF(Y203="","",IF(MONTH(Y203+1)-MONTH(Y203)=0,Y203+1,""))</f>
        <v>46654</v>
      </c>
      <c r="AA203" s="15">
        <f t="shared" ref="AA203" si="1158">IF(Z203="","",IF(MONTH(Z203+1)-MONTH(Z203)=0,Z203+1,""))</f>
        <v>46655</v>
      </c>
      <c r="AB203" s="15">
        <f t="shared" ref="AB203" si="1159">IF(AA203="","",IF(MONTH(AA203+1)-MONTH(AA203)=0,AA203+1,""))</f>
        <v>46656</v>
      </c>
      <c r="AC203" s="15">
        <f t="shared" ref="AC203" si="1160">IF(AB203="","",IF(MONTH(AB203+1)-MONTH(AB203)=0,AB203+1,""))</f>
        <v>46657</v>
      </c>
      <c r="AD203" s="15">
        <f t="shared" ref="AD203" si="1161">IF(AC203="","",IF(MONTH(AC203+1)-MONTH(AC203)=0,AC203+1,""))</f>
        <v>46658</v>
      </c>
      <c r="AE203" s="15">
        <f t="shared" ref="AE203" si="1162">IF(AD203="","",IF(MONTH(AD203+1)-MONTH(AD203)=0,AD203+1,""))</f>
        <v>46659</v>
      </c>
      <c r="AF203" s="15">
        <f t="shared" ref="AF203" si="1163">IF(AE203="","",IF(MONTH(AE203+1)-MONTH(AE203)=0,AE203+1,""))</f>
        <v>46660</v>
      </c>
      <c r="AG203" s="15" t="str">
        <f t="shared" ref="AG203" si="1164">IF(AF203="","",IF(MONTH(AF203+1)-MONTH(AF203)=0,AF203+1,""))</f>
        <v/>
      </c>
      <c r="AH203" s="121"/>
      <c r="AI203" s="98"/>
      <c r="AJ203" s="99"/>
      <c r="AK203" s="100"/>
      <c r="AL203" s="100"/>
      <c r="AM203" s="32"/>
      <c r="AN203" s="101"/>
      <c r="AO203" s="101"/>
      <c r="AP203" s="101"/>
      <c r="AQ203" s="101"/>
      <c r="AR203" s="101"/>
      <c r="AS203" s="101"/>
      <c r="AT203" s="101"/>
    </row>
    <row r="204" spans="1:46" ht="12" hidden="1" customHeight="1" outlineLevel="1">
      <c r="B204" s="14" t="s">
        <v>2</v>
      </c>
      <c r="C204" s="52">
        <f>+C203</f>
        <v>46631</v>
      </c>
      <c r="D204" s="52">
        <f t="shared" ref="D204:AG204" si="1165">+D203</f>
        <v>46632</v>
      </c>
      <c r="E204" s="52">
        <f t="shared" si="1165"/>
        <v>46633</v>
      </c>
      <c r="F204" s="58">
        <f t="shared" si="1165"/>
        <v>46634</v>
      </c>
      <c r="G204" s="52">
        <f t="shared" si="1165"/>
        <v>46635</v>
      </c>
      <c r="H204" s="52">
        <f t="shared" si="1165"/>
        <v>46636</v>
      </c>
      <c r="I204" s="52">
        <f t="shared" si="1165"/>
        <v>46637</v>
      </c>
      <c r="J204" s="52">
        <f t="shared" si="1165"/>
        <v>46638</v>
      </c>
      <c r="K204" s="52">
        <f t="shared" si="1165"/>
        <v>46639</v>
      </c>
      <c r="L204" s="52">
        <f t="shared" si="1165"/>
        <v>46640</v>
      </c>
      <c r="M204" s="52">
        <f t="shared" si="1165"/>
        <v>46641</v>
      </c>
      <c r="N204" s="52">
        <f t="shared" si="1165"/>
        <v>46642</v>
      </c>
      <c r="O204" s="52">
        <f t="shared" si="1165"/>
        <v>46643</v>
      </c>
      <c r="P204" s="52">
        <f t="shared" si="1165"/>
        <v>46644</v>
      </c>
      <c r="Q204" s="52">
        <f t="shared" si="1165"/>
        <v>46645</v>
      </c>
      <c r="R204" s="52">
        <f t="shared" si="1165"/>
        <v>46646</v>
      </c>
      <c r="S204" s="52">
        <f t="shared" si="1165"/>
        <v>46647</v>
      </c>
      <c r="T204" s="52">
        <f t="shared" si="1165"/>
        <v>46648</v>
      </c>
      <c r="U204" s="52">
        <f t="shared" si="1165"/>
        <v>46649</v>
      </c>
      <c r="V204" s="52">
        <f t="shared" si="1165"/>
        <v>46650</v>
      </c>
      <c r="W204" s="52">
        <f t="shared" si="1165"/>
        <v>46651</v>
      </c>
      <c r="X204" s="52">
        <f t="shared" si="1165"/>
        <v>46652</v>
      </c>
      <c r="Y204" s="52">
        <f t="shared" si="1165"/>
        <v>46653</v>
      </c>
      <c r="Z204" s="52">
        <f t="shared" si="1165"/>
        <v>46654</v>
      </c>
      <c r="AA204" s="52">
        <f t="shared" si="1165"/>
        <v>46655</v>
      </c>
      <c r="AB204" s="52">
        <f t="shared" si="1165"/>
        <v>46656</v>
      </c>
      <c r="AC204" s="52">
        <f t="shared" si="1165"/>
        <v>46657</v>
      </c>
      <c r="AD204" s="52">
        <f t="shared" si="1165"/>
        <v>46658</v>
      </c>
      <c r="AE204" s="52">
        <f t="shared" si="1165"/>
        <v>46659</v>
      </c>
      <c r="AF204" s="52">
        <f t="shared" si="1165"/>
        <v>46660</v>
      </c>
      <c r="AG204" s="52" t="str">
        <f t="shared" si="1165"/>
        <v/>
      </c>
      <c r="AH204" s="122">
        <v>0</v>
      </c>
      <c r="AI204" s="111" t="s">
        <v>42</v>
      </c>
      <c r="AJ204" s="112" t="s">
        <v>13</v>
      </c>
      <c r="AK204" s="113" t="s">
        <v>42</v>
      </c>
      <c r="AL204" s="114" t="s">
        <v>14</v>
      </c>
      <c r="AM204" s="32"/>
      <c r="AN204" s="101"/>
      <c r="AO204" s="101"/>
      <c r="AP204" s="101"/>
      <c r="AQ204" s="101"/>
      <c r="AR204" s="101"/>
      <c r="AS204" s="101"/>
      <c r="AT204" s="101"/>
    </row>
    <row r="205" spans="1:46" ht="68.099999999999994" hidden="1" customHeight="1" outlineLevel="1">
      <c r="A205" s="3"/>
      <c r="B205" s="39" t="s">
        <v>3</v>
      </c>
      <c r="C205" s="69" t="str">
        <f>IFERROR(VLOOKUP(C203,定義!A:C,3,FALSE),"")</f>
        <v/>
      </c>
      <c r="D205" s="69" t="str">
        <f>IFERROR(VLOOKUP(D203,定義!A:C,3,FALSE),"")</f>
        <v/>
      </c>
      <c r="E205" s="69" t="str">
        <f>IFERROR(VLOOKUP(E203,定義!A:C,3,FALSE),"")</f>
        <v/>
      </c>
      <c r="F205" s="71" t="str">
        <f>IFERROR(VLOOKUP(F203,定義!A:C,3,FALSE),"")</f>
        <v/>
      </c>
      <c r="G205" s="69" t="str">
        <f>IFERROR(VLOOKUP(G203,定義!A:C,3,FALSE),"")</f>
        <v/>
      </c>
      <c r="H205" s="69" t="str">
        <f>IFERROR(VLOOKUP(H203,定義!A:C,3,FALSE),"")</f>
        <v/>
      </c>
      <c r="I205" s="69" t="str">
        <f>IFERROR(VLOOKUP(I203,定義!A:C,3,FALSE),"")</f>
        <v/>
      </c>
      <c r="J205" s="69" t="str">
        <f>IFERROR(VLOOKUP(J203,定義!A:C,3,FALSE),"")</f>
        <v/>
      </c>
      <c r="K205" s="69" t="str">
        <f>IFERROR(VLOOKUP(K203,定義!A:C,3,FALSE),"")</f>
        <v/>
      </c>
      <c r="L205" s="69" t="str">
        <f>IFERROR(VLOOKUP(L203,定義!A:C,3,FALSE),"")</f>
        <v/>
      </c>
      <c r="M205" s="69" t="str">
        <f>IFERROR(VLOOKUP(M203,定義!A:C,3,FALSE),"")</f>
        <v/>
      </c>
      <c r="N205" s="69" t="str">
        <f>IFERROR(VLOOKUP(N203,定義!A:C,3,FALSE),"")</f>
        <v/>
      </c>
      <c r="O205" s="69" t="str">
        <f>IFERROR(VLOOKUP(O203,定義!A:C,3,FALSE),"")</f>
        <v/>
      </c>
      <c r="P205" s="69" t="str">
        <f>IFERROR(VLOOKUP(P203,定義!A:C,3,FALSE),"")</f>
        <v/>
      </c>
      <c r="Q205" s="69" t="str">
        <f>IFERROR(VLOOKUP(Q203,定義!A:C,3,FALSE),"")</f>
        <v/>
      </c>
      <c r="R205" s="70" t="str">
        <f>IFERROR(VLOOKUP(R203,定義!A:C,3,FALSE),"")</f>
        <v/>
      </c>
      <c r="S205" s="69" t="str">
        <f>IFERROR(VLOOKUP(S203,定義!A:C,3,FALSE),"")</f>
        <v/>
      </c>
      <c r="T205" s="69" t="str">
        <f>IFERROR(VLOOKUP(T203,定義!A:C,3,FALSE),"")</f>
        <v/>
      </c>
      <c r="U205" s="69" t="str">
        <f>IFERROR(VLOOKUP(U203,定義!A:C,3,FALSE),"")</f>
        <v/>
      </c>
      <c r="V205" s="69" t="str">
        <f>IFERROR(VLOOKUP(V203,定義!A:C,3,FALSE),"")</f>
        <v>敬老の日</v>
      </c>
      <c r="W205" s="69" t="str">
        <f>IFERROR(VLOOKUP(W203,定義!A:C,3,FALSE),"")</f>
        <v/>
      </c>
      <c r="X205" s="69" t="str">
        <f>IFERROR(VLOOKUP(X203,定義!A:C,3,FALSE),"")</f>
        <v/>
      </c>
      <c r="Y205" s="69" t="str">
        <f>IFERROR(VLOOKUP(Y203,定義!A:C,3,FALSE),"")</f>
        <v>秋分の日</v>
      </c>
      <c r="Z205" s="69" t="str">
        <f>IFERROR(VLOOKUP(Z203,定義!A:C,3,FALSE),"")</f>
        <v/>
      </c>
      <c r="AA205" s="69" t="str">
        <f>IFERROR(VLOOKUP(AA203,定義!A:C,3,FALSE),"")</f>
        <v/>
      </c>
      <c r="AB205" s="69" t="str">
        <f>IFERROR(VLOOKUP(AB203,定義!A:C,3,FALSE),"")</f>
        <v/>
      </c>
      <c r="AC205" s="69" t="str">
        <f>IFERROR(VLOOKUP(AC203,定義!A:C,3,FALSE),"")</f>
        <v/>
      </c>
      <c r="AD205" s="69" t="str">
        <f>IFERROR(VLOOKUP(AD203,定義!A:C,3,FALSE),"")</f>
        <v/>
      </c>
      <c r="AE205" s="69" t="str">
        <f>IFERROR(VLOOKUP(AE203,定義!A:C,3,FALSE),"")</f>
        <v/>
      </c>
      <c r="AF205" s="69" t="str">
        <f>IFERROR(VLOOKUP(AF203,定義!A:C,3,FALSE),"")</f>
        <v/>
      </c>
      <c r="AG205" s="69" t="str">
        <f>IFERROR(VLOOKUP(AG203,定義!A:C,3,FALSE),"")</f>
        <v/>
      </c>
      <c r="AH205" s="122"/>
      <c r="AI205" s="111"/>
      <c r="AJ205" s="112"/>
      <c r="AK205" s="113"/>
      <c r="AL205" s="114"/>
      <c r="AM205" s="32"/>
      <c r="AN205" s="101"/>
      <c r="AO205" s="101"/>
      <c r="AP205" s="101"/>
      <c r="AQ205" s="101"/>
      <c r="AR205" s="101"/>
      <c r="AS205" s="101"/>
      <c r="AT205" s="101"/>
    </row>
    <row r="206" spans="1:46" ht="27.95" hidden="1" customHeight="1" outlineLevel="1">
      <c r="A206" s="3"/>
      <c r="B206" s="40" t="str">
        <f>IF($F$2="受注者希望型","－","休日
計画")</f>
        <v>休日
計画</v>
      </c>
      <c r="C206" s="34"/>
      <c r="D206" s="34"/>
      <c r="E206" s="34"/>
      <c r="F206" s="35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6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123"/>
      <c r="AI206" s="54">
        <f t="shared" ref="AI206" si="1166">AS206</f>
        <v>0</v>
      </c>
      <c r="AJ206" s="46">
        <f t="shared" ref="AJ206" si="1167">IFERROR(AI206/AO206,"")</f>
        <v>0</v>
      </c>
      <c r="AK206" s="53">
        <f t="shared" ref="AK206" si="1168">AT206</f>
        <v>67</v>
      </c>
      <c r="AL206" s="48">
        <f t="shared" ref="AL206" si="1169">IFERROR(AK206/AP206,"")</f>
        <v>8.0820265379975872E-2</v>
      </c>
      <c r="AM206" s="32"/>
      <c r="AN206" s="101">
        <f t="shared" ref="AN206" si="1170">COUNT(C203:AG203)</f>
        <v>30</v>
      </c>
      <c r="AO206" s="101">
        <f t="shared" ref="AO206" si="1171">AN206-AH204</f>
        <v>30</v>
      </c>
      <c r="AP206" s="101">
        <f>SUM(AO$6:AO207)</f>
        <v>829</v>
      </c>
      <c r="AQ206" s="101">
        <f t="shared" ref="AQ206" si="1172">COUNTIF(C207:AG207,"○")</f>
        <v>0</v>
      </c>
      <c r="AR206" s="101">
        <f>SUM(AQ$6:AQ207)</f>
        <v>70</v>
      </c>
      <c r="AS206" s="101">
        <f t="shared" ref="AS206" si="1173">COUNTIF(C206:AG206,"○")</f>
        <v>0</v>
      </c>
      <c r="AT206" s="101">
        <f>SUM(AS$6:AS207)</f>
        <v>67</v>
      </c>
    </row>
    <row r="207" spans="1:46" ht="27.95" hidden="1" customHeight="1" outlineLevel="1" thickBot="1">
      <c r="A207" s="4"/>
      <c r="B207" s="38" t="s">
        <v>52</v>
      </c>
      <c r="C207" s="16"/>
      <c r="D207" s="16"/>
      <c r="E207" s="16"/>
      <c r="F207" s="18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24"/>
      <c r="AI207" s="54">
        <f t="shared" ref="AI207" si="1174">AQ206</f>
        <v>0</v>
      </c>
      <c r="AJ207" s="46">
        <f t="shared" ref="AJ207" si="1175">IFERROR(AI207/AO206,"")</f>
        <v>0</v>
      </c>
      <c r="AK207" s="53">
        <f t="shared" ref="AK207" si="1176">AR206</f>
        <v>70</v>
      </c>
      <c r="AL207" s="48">
        <f t="shared" ref="AL207" si="1177">IFERROR(AK207/AP206,"")</f>
        <v>8.4439083232810616E-2</v>
      </c>
      <c r="AM207" s="32"/>
      <c r="AN207" s="101"/>
      <c r="AO207" s="101"/>
      <c r="AP207" s="101"/>
      <c r="AQ207" s="101"/>
      <c r="AR207" s="101"/>
      <c r="AS207" s="101"/>
      <c r="AT207" s="101"/>
    </row>
    <row r="208" spans="1:46" ht="14.25" hidden="1" customHeight="1" outlineLevel="1" thickBot="1">
      <c r="AM208" s="32"/>
      <c r="AR208" s="8"/>
      <c r="AT208" s="8"/>
    </row>
    <row r="209" spans="1:46" ht="12" hidden="1" customHeight="1" outlineLevel="1">
      <c r="B209" s="13" t="s">
        <v>0</v>
      </c>
      <c r="C209" s="93">
        <f>DATE(YEAR(C202),MONTH(C202)+1,DAY(C202))</f>
        <v>46661</v>
      </c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5"/>
      <c r="AH209" s="120" t="s">
        <v>19</v>
      </c>
      <c r="AI209" s="98" t="s">
        <v>12</v>
      </c>
      <c r="AJ209" s="99"/>
      <c r="AK209" s="100" t="s">
        <v>11</v>
      </c>
      <c r="AL209" s="100"/>
      <c r="AM209" s="32"/>
      <c r="AN209" s="101" t="s">
        <v>17</v>
      </c>
      <c r="AO209" s="101" t="s">
        <v>20</v>
      </c>
      <c r="AP209" s="101" t="s">
        <v>21</v>
      </c>
      <c r="AQ209" s="101" t="s">
        <v>18</v>
      </c>
      <c r="AR209" s="101" t="s">
        <v>22</v>
      </c>
      <c r="AS209" s="101" t="s">
        <v>55</v>
      </c>
      <c r="AT209" s="101" t="s">
        <v>56</v>
      </c>
    </row>
    <row r="210" spans="1:46" ht="12" hidden="1" customHeight="1" outlineLevel="1">
      <c r="B210" s="14" t="s">
        <v>1</v>
      </c>
      <c r="C210" s="15">
        <f>+C209</f>
        <v>46661</v>
      </c>
      <c r="D210" s="15">
        <f>IF(C210="","",IF(MONTH(C210+1)-MONTH(C210)=0,C210+1,""))</f>
        <v>46662</v>
      </c>
      <c r="E210" s="15">
        <f t="shared" ref="E210" si="1178">IF(D210="","",IF(MONTH(D210+1)-MONTH(D210)=0,D210+1,""))</f>
        <v>46663</v>
      </c>
      <c r="F210" s="21">
        <f t="shared" ref="F210" si="1179">IF(E210="","",IF(MONTH(E210+1)-MONTH(E210)=0,E210+1,""))</f>
        <v>46664</v>
      </c>
      <c r="G210" s="15">
        <f t="shared" ref="G210" si="1180">IF(F210="","",IF(MONTH(F210+1)-MONTH(F210)=0,F210+1,""))</f>
        <v>46665</v>
      </c>
      <c r="H210" s="15">
        <f t="shared" ref="H210" si="1181">IF(G210="","",IF(MONTH(G210+1)-MONTH(G210)=0,G210+1,""))</f>
        <v>46666</v>
      </c>
      <c r="I210" s="15">
        <f t="shared" ref="I210" si="1182">IF(H210="","",IF(MONTH(H210+1)-MONTH(H210)=0,H210+1,""))</f>
        <v>46667</v>
      </c>
      <c r="J210" s="15">
        <f t="shared" ref="J210" si="1183">IF(I210="","",IF(MONTH(I210+1)-MONTH(I210)=0,I210+1,""))</f>
        <v>46668</v>
      </c>
      <c r="K210" s="15">
        <f t="shared" ref="K210" si="1184">IF(J210="","",IF(MONTH(J210+1)-MONTH(J210)=0,J210+1,""))</f>
        <v>46669</v>
      </c>
      <c r="L210" s="15">
        <f t="shared" ref="L210" si="1185">IF(K210="","",IF(MONTH(K210+1)-MONTH(K210)=0,K210+1,""))</f>
        <v>46670</v>
      </c>
      <c r="M210" s="15">
        <f t="shared" ref="M210" si="1186">IF(L210="","",IF(MONTH(L210+1)-MONTH(L210)=0,L210+1,""))</f>
        <v>46671</v>
      </c>
      <c r="N210" s="15">
        <f t="shared" ref="N210" si="1187">IF(M210="","",IF(MONTH(M210+1)-MONTH(M210)=0,M210+1,""))</f>
        <v>46672</v>
      </c>
      <c r="O210" s="15">
        <f t="shared" ref="O210" si="1188">IF(N210="","",IF(MONTH(N210+1)-MONTH(N210)=0,N210+1,""))</f>
        <v>46673</v>
      </c>
      <c r="P210" s="15">
        <f t="shared" ref="P210" si="1189">IF(O210="","",IF(MONTH(O210+1)-MONTH(O210)=0,O210+1,""))</f>
        <v>46674</v>
      </c>
      <c r="Q210" s="15">
        <f t="shared" ref="Q210" si="1190">IF(P210="","",IF(MONTH(P210+1)-MONTH(P210)=0,P210+1,""))</f>
        <v>46675</v>
      </c>
      <c r="R210" s="15">
        <f t="shared" ref="R210" si="1191">IF(Q210="","",IF(MONTH(Q210+1)-MONTH(Q210)=0,Q210+1,""))</f>
        <v>46676</v>
      </c>
      <c r="S210" s="15">
        <f t="shared" ref="S210" si="1192">IF(R210="","",IF(MONTH(R210+1)-MONTH(R210)=0,R210+1,""))</f>
        <v>46677</v>
      </c>
      <c r="T210" s="15">
        <f t="shared" ref="T210" si="1193">IF(S210="","",IF(MONTH(S210+1)-MONTH(S210)=0,S210+1,""))</f>
        <v>46678</v>
      </c>
      <c r="U210" s="15">
        <f t="shared" ref="U210" si="1194">IF(T210="","",IF(MONTH(T210+1)-MONTH(T210)=0,T210+1,""))</f>
        <v>46679</v>
      </c>
      <c r="V210" s="15">
        <f t="shared" ref="V210" si="1195">IF(U210="","",IF(MONTH(U210+1)-MONTH(U210)=0,U210+1,""))</f>
        <v>46680</v>
      </c>
      <c r="W210" s="15">
        <f t="shared" ref="W210" si="1196">IF(V210="","",IF(MONTH(V210+1)-MONTH(V210)=0,V210+1,""))</f>
        <v>46681</v>
      </c>
      <c r="X210" s="15">
        <f t="shared" ref="X210" si="1197">IF(W210="","",IF(MONTH(W210+1)-MONTH(W210)=0,W210+1,""))</f>
        <v>46682</v>
      </c>
      <c r="Y210" s="15">
        <f t="shared" ref="Y210" si="1198">IF(X210="","",IF(MONTH(X210+1)-MONTH(X210)=0,X210+1,""))</f>
        <v>46683</v>
      </c>
      <c r="Z210" s="15">
        <f t="shared" ref="Z210" si="1199">IF(Y210="","",IF(MONTH(Y210+1)-MONTH(Y210)=0,Y210+1,""))</f>
        <v>46684</v>
      </c>
      <c r="AA210" s="15">
        <f t="shared" ref="AA210" si="1200">IF(Z210="","",IF(MONTH(Z210+1)-MONTH(Z210)=0,Z210+1,""))</f>
        <v>46685</v>
      </c>
      <c r="AB210" s="15">
        <f t="shared" ref="AB210" si="1201">IF(AA210="","",IF(MONTH(AA210+1)-MONTH(AA210)=0,AA210+1,""))</f>
        <v>46686</v>
      </c>
      <c r="AC210" s="15">
        <f t="shared" ref="AC210" si="1202">IF(AB210="","",IF(MONTH(AB210+1)-MONTH(AB210)=0,AB210+1,""))</f>
        <v>46687</v>
      </c>
      <c r="AD210" s="15">
        <f t="shared" ref="AD210" si="1203">IF(AC210="","",IF(MONTH(AC210+1)-MONTH(AC210)=0,AC210+1,""))</f>
        <v>46688</v>
      </c>
      <c r="AE210" s="15">
        <f t="shared" ref="AE210" si="1204">IF(AD210="","",IF(MONTH(AD210+1)-MONTH(AD210)=0,AD210+1,""))</f>
        <v>46689</v>
      </c>
      <c r="AF210" s="15">
        <f t="shared" ref="AF210" si="1205">IF(AE210="","",IF(MONTH(AE210+1)-MONTH(AE210)=0,AE210+1,""))</f>
        <v>46690</v>
      </c>
      <c r="AG210" s="15">
        <f t="shared" ref="AG210" si="1206">IF(AF210="","",IF(MONTH(AF210+1)-MONTH(AF210)=0,AF210+1,""))</f>
        <v>46691</v>
      </c>
      <c r="AH210" s="121"/>
      <c r="AI210" s="98"/>
      <c r="AJ210" s="99"/>
      <c r="AK210" s="100"/>
      <c r="AL210" s="100"/>
      <c r="AM210" s="32"/>
      <c r="AN210" s="101"/>
      <c r="AO210" s="101"/>
      <c r="AP210" s="101"/>
      <c r="AQ210" s="101"/>
      <c r="AR210" s="101"/>
      <c r="AS210" s="101"/>
      <c r="AT210" s="101"/>
    </row>
    <row r="211" spans="1:46" ht="12" hidden="1" customHeight="1" outlineLevel="1">
      <c r="B211" s="14" t="s">
        <v>2</v>
      </c>
      <c r="C211" s="52">
        <f>+C210</f>
        <v>46661</v>
      </c>
      <c r="D211" s="52">
        <f t="shared" ref="D211:AG211" si="1207">+D210</f>
        <v>46662</v>
      </c>
      <c r="E211" s="52">
        <f t="shared" si="1207"/>
        <v>46663</v>
      </c>
      <c r="F211" s="58">
        <f t="shared" si="1207"/>
        <v>46664</v>
      </c>
      <c r="G211" s="52">
        <f t="shared" si="1207"/>
        <v>46665</v>
      </c>
      <c r="H211" s="52">
        <f t="shared" si="1207"/>
        <v>46666</v>
      </c>
      <c r="I211" s="52">
        <f t="shared" si="1207"/>
        <v>46667</v>
      </c>
      <c r="J211" s="52">
        <f t="shared" si="1207"/>
        <v>46668</v>
      </c>
      <c r="K211" s="52">
        <f t="shared" si="1207"/>
        <v>46669</v>
      </c>
      <c r="L211" s="52">
        <f t="shared" si="1207"/>
        <v>46670</v>
      </c>
      <c r="M211" s="52">
        <f t="shared" si="1207"/>
        <v>46671</v>
      </c>
      <c r="N211" s="52">
        <f t="shared" si="1207"/>
        <v>46672</v>
      </c>
      <c r="O211" s="52">
        <f t="shared" si="1207"/>
        <v>46673</v>
      </c>
      <c r="P211" s="52">
        <f t="shared" si="1207"/>
        <v>46674</v>
      </c>
      <c r="Q211" s="52">
        <f t="shared" si="1207"/>
        <v>46675</v>
      </c>
      <c r="R211" s="52">
        <f t="shared" si="1207"/>
        <v>46676</v>
      </c>
      <c r="S211" s="52">
        <f t="shared" si="1207"/>
        <v>46677</v>
      </c>
      <c r="T211" s="52">
        <f t="shared" si="1207"/>
        <v>46678</v>
      </c>
      <c r="U211" s="52">
        <f t="shared" si="1207"/>
        <v>46679</v>
      </c>
      <c r="V211" s="52">
        <f t="shared" si="1207"/>
        <v>46680</v>
      </c>
      <c r="W211" s="52">
        <f t="shared" si="1207"/>
        <v>46681</v>
      </c>
      <c r="X211" s="52">
        <f t="shared" si="1207"/>
        <v>46682</v>
      </c>
      <c r="Y211" s="52">
        <f t="shared" si="1207"/>
        <v>46683</v>
      </c>
      <c r="Z211" s="52">
        <f t="shared" si="1207"/>
        <v>46684</v>
      </c>
      <c r="AA211" s="52">
        <f t="shared" si="1207"/>
        <v>46685</v>
      </c>
      <c r="AB211" s="52">
        <f t="shared" si="1207"/>
        <v>46686</v>
      </c>
      <c r="AC211" s="52">
        <f t="shared" si="1207"/>
        <v>46687</v>
      </c>
      <c r="AD211" s="52">
        <f t="shared" si="1207"/>
        <v>46688</v>
      </c>
      <c r="AE211" s="52">
        <f t="shared" si="1207"/>
        <v>46689</v>
      </c>
      <c r="AF211" s="52">
        <f t="shared" si="1207"/>
        <v>46690</v>
      </c>
      <c r="AG211" s="52">
        <f t="shared" si="1207"/>
        <v>46691</v>
      </c>
      <c r="AH211" s="122">
        <v>0</v>
      </c>
      <c r="AI211" s="111" t="s">
        <v>42</v>
      </c>
      <c r="AJ211" s="112" t="s">
        <v>13</v>
      </c>
      <c r="AK211" s="113" t="s">
        <v>42</v>
      </c>
      <c r="AL211" s="114" t="s">
        <v>14</v>
      </c>
      <c r="AM211" s="32"/>
      <c r="AN211" s="101"/>
      <c r="AO211" s="101"/>
      <c r="AP211" s="101"/>
      <c r="AQ211" s="101"/>
      <c r="AR211" s="101"/>
      <c r="AS211" s="101"/>
      <c r="AT211" s="101"/>
    </row>
    <row r="212" spans="1:46" ht="68.099999999999994" hidden="1" customHeight="1" outlineLevel="1">
      <c r="A212" s="3"/>
      <c r="B212" s="39" t="s">
        <v>3</v>
      </c>
      <c r="C212" s="69" t="str">
        <f>IFERROR(VLOOKUP(C210,定義!A:C,3,FALSE),"")</f>
        <v/>
      </c>
      <c r="D212" s="69" t="str">
        <f>IFERROR(VLOOKUP(D210,定義!A:C,3,FALSE),"")</f>
        <v/>
      </c>
      <c r="E212" s="69" t="str">
        <f>IFERROR(VLOOKUP(E210,定義!A:C,3,FALSE),"")</f>
        <v/>
      </c>
      <c r="F212" s="71" t="str">
        <f>IFERROR(VLOOKUP(F210,定義!A:C,3,FALSE),"")</f>
        <v/>
      </c>
      <c r="G212" s="69" t="str">
        <f>IFERROR(VLOOKUP(G210,定義!A:C,3,FALSE),"")</f>
        <v/>
      </c>
      <c r="H212" s="69" t="str">
        <f>IFERROR(VLOOKUP(H210,定義!A:C,3,FALSE),"")</f>
        <v/>
      </c>
      <c r="I212" s="69" t="str">
        <f>IFERROR(VLOOKUP(I210,定義!A:C,3,FALSE),"")</f>
        <v/>
      </c>
      <c r="J212" s="69" t="str">
        <f>IFERROR(VLOOKUP(J210,定義!A:C,3,FALSE),"")</f>
        <v/>
      </c>
      <c r="K212" s="69" t="str">
        <f>IFERROR(VLOOKUP(K210,定義!A:C,3,FALSE),"")</f>
        <v/>
      </c>
      <c r="L212" s="69" t="str">
        <f>IFERROR(VLOOKUP(L210,定義!A:C,3,FALSE),"")</f>
        <v/>
      </c>
      <c r="M212" s="69" t="str">
        <f>IFERROR(VLOOKUP(M210,定義!A:C,3,FALSE),"")</f>
        <v>スポーツの日</v>
      </c>
      <c r="N212" s="69" t="str">
        <f>IFERROR(VLOOKUP(N210,定義!A:C,3,FALSE),"")</f>
        <v/>
      </c>
      <c r="O212" s="69" t="str">
        <f>IFERROR(VLOOKUP(O210,定義!A:C,3,FALSE),"")</f>
        <v/>
      </c>
      <c r="P212" s="69" t="str">
        <f>IFERROR(VLOOKUP(P210,定義!A:C,3,FALSE),"")</f>
        <v/>
      </c>
      <c r="Q212" s="69" t="str">
        <f>IFERROR(VLOOKUP(Q210,定義!A:C,3,FALSE),"")</f>
        <v/>
      </c>
      <c r="R212" s="70" t="str">
        <f>IFERROR(VLOOKUP(R210,定義!A:C,3,FALSE),"")</f>
        <v/>
      </c>
      <c r="S212" s="69" t="str">
        <f>IFERROR(VLOOKUP(S210,定義!A:C,3,FALSE),"")</f>
        <v/>
      </c>
      <c r="T212" s="69" t="str">
        <f>IFERROR(VLOOKUP(T210,定義!A:C,3,FALSE),"")</f>
        <v/>
      </c>
      <c r="U212" s="69" t="str">
        <f>IFERROR(VLOOKUP(U210,定義!A:C,3,FALSE),"")</f>
        <v/>
      </c>
      <c r="V212" s="69" t="str">
        <f>IFERROR(VLOOKUP(V210,定義!A:C,3,FALSE),"")</f>
        <v/>
      </c>
      <c r="W212" s="69" t="str">
        <f>IFERROR(VLOOKUP(W210,定義!A:C,3,FALSE),"")</f>
        <v/>
      </c>
      <c r="X212" s="69" t="str">
        <f>IFERROR(VLOOKUP(X210,定義!A:C,3,FALSE),"")</f>
        <v/>
      </c>
      <c r="Y212" s="69" t="str">
        <f>IFERROR(VLOOKUP(Y210,定義!A:C,3,FALSE),"")</f>
        <v/>
      </c>
      <c r="Z212" s="69" t="str">
        <f>IFERROR(VLOOKUP(Z210,定義!A:C,3,FALSE),"")</f>
        <v/>
      </c>
      <c r="AA212" s="69" t="str">
        <f>IFERROR(VLOOKUP(AA210,定義!A:C,3,FALSE),"")</f>
        <v/>
      </c>
      <c r="AB212" s="69" t="str">
        <f>IFERROR(VLOOKUP(AB210,定義!A:C,3,FALSE),"")</f>
        <v/>
      </c>
      <c r="AC212" s="69" t="str">
        <f>IFERROR(VLOOKUP(AC210,定義!A:C,3,FALSE),"")</f>
        <v/>
      </c>
      <c r="AD212" s="69" t="str">
        <f>IFERROR(VLOOKUP(AD210,定義!A:C,3,FALSE),"")</f>
        <v/>
      </c>
      <c r="AE212" s="69" t="str">
        <f>IFERROR(VLOOKUP(AE210,定義!A:C,3,FALSE),"")</f>
        <v/>
      </c>
      <c r="AF212" s="69" t="str">
        <f>IFERROR(VLOOKUP(AF210,定義!A:C,3,FALSE),"")</f>
        <v/>
      </c>
      <c r="AG212" s="69" t="str">
        <f>IFERROR(VLOOKUP(AG210,定義!A:C,3,FALSE),"")</f>
        <v/>
      </c>
      <c r="AH212" s="122"/>
      <c r="AI212" s="111"/>
      <c r="AJ212" s="112"/>
      <c r="AK212" s="113"/>
      <c r="AL212" s="114"/>
      <c r="AM212" s="32"/>
      <c r="AN212" s="101"/>
      <c r="AO212" s="101"/>
      <c r="AP212" s="101"/>
      <c r="AQ212" s="101"/>
      <c r="AR212" s="101"/>
      <c r="AS212" s="101"/>
      <c r="AT212" s="101"/>
    </row>
    <row r="213" spans="1:46" ht="27.95" hidden="1" customHeight="1" outlineLevel="1">
      <c r="A213" s="3"/>
      <c r="B213" s="40" t="str">
        <f>IF($F$2="受注者希望型","－","休日
計画")</f>
        <v>休日
計画</v>
      </c>
      <c r="C213" s="34"/>
      <c r="D213" s="34"/>
      <c r="E213" s="34"/>
      <c r="F213" s="35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6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123"/>
      <c r="AI213" s="54">
        <f t="shared" ref="AI213" si="1208">AS213</f>
        <v>0</v>
      </c>
      <c r="AJ213" s="46">
        <f t="shared" ref="AJ213" si="1209">IFERROR(AI213/AO213,"")</f>
        <v>0</v>
      </c>
      <c r="AK213" s="53">
        <f t="shared" ref="AK213" si="1210">AT213</f>
        <v>67</v>
      </c>
      <c r="AL213" s="48">
        <f t="shared" ref="AL213" si="1211">IFERROR(AK213/AP213,"")</f>
        <v>7.7906976744186049E-2</v>
      </c>
      <c r="AM213" s="32"/>
      <c r="AN213" s="101">
        <f t="shared" ref="AN213" si="1212">COUNT(C210:AG210)</f>
        <v>31</v>
      </c>
      <c r="AO213" s="101">
        <f t="shared" ref="AO213" si="1213">AN213-AH211</f>
        <v>31</v>
      </c>
      <c r="AP213" s="101">
        <f>SUM(AO$6:AO214)</f>
        <v>860</v>
      </c>
      <c r="AQ213" s="101">
        <f t="shared" ref="AQ213" si="1214">COUNTIF(C214:AG214,"○")</f>
        <v>0</v>
      </c>
      <c r="AR213" s="101">
        <f>SUM(AQ$6:AQ214)</f>
        <v>70</v>
      </c>
      <c r="AS213" s="101">
        <f t="shared" ref="AS213" si="1215">COUNTIF(C213:AG213,"○")</f>
        <v>0</v>
      </c>
      <c r="AT213" s="101">
        <f>SUM(AS$6:AS214)</f>
        <v>67</v>
      </c>
    </row>
    <row r="214" spans="1:46" ht="27.95" hidden="1" customHeight="1" outlineLevel="1" thickBot="1">
      <c r="A214" s="4"/>
      <c r="B214" s="38" t="s">
        <v>52</v>
      </c>
      <c r="C214" s="16"/>
      <c r="D214" s="16"/>
      <c r="E214" s="16"/>
      <c r="F214" s="18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24"/>
      <c r="AI214" s="54">
        <f t="shared" ref="AI214" si="1216">AQ213</f>
        <v>0</v>
      </c>
      <c r="AJ214" s="46">
        <f t="shared" ref="AJ214" si="1217">IFERROR(AI214/AO213,"")</f>
        <v>0</v>
      </c>
      <c r="AK214" s="53">
        <f t="shared" ref="AK214" si="1218">AR213</f>
        <v>70</v>
      </c>
      <c r="AL214" s="48">
        <f t="shared" ref="AL214" si="1219">IFERROR(AK214/AP213,"")</f>
        <v>8.1395348837209308E-2</v>
      </c>
      <c r="AM214" s="32"/>
      <c r="AN214" s="101"/>
      <c r="AO214" s="101"/>
      <c r="AP214" s="101"/>
      <c r="AQ214" s="101"/>
      <c r="AR214" s="101"/>
      <c r="AS214" s="101"/>
      <c r="AT214" s="101"/>
    </row>
    <row r="215" spans="1:46" ht="14.25" hidden="1" customHeight="1" outlineLevel="1" thickBot="1">
      <c r="AM215" s="32"/>
      <c r="AR215" s="8"/>
      <c r="AT215" s="8"/>
    </row>
    <row r="216" spans="1:46" ht="12" hidden="1" customHeight="1" outlineLevel="1">
      <c r="B216" s="13" t="s">
        <v>0</v>
      </c>
      <c r="C216" s="93">
        <f>DATE(YEAR(C209),MONTH(C209)+1,DAY(C209))</f>
        <v>46692</v>
      </c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5"/>
      <c r="AH216" s="120" t="s">
        <v>19</v>
      </c>
      <c r="AI216" s="98" t="s">
        <v>12</v>
      </c>
      <c r="AJ216" s="99"/>
      <c r="AK216" s="100" t="s">
        <v>11</v>
      </c>
      <c r="AL216" s="100"/>
      <c r="AM216" s="32"/>
      <c r="AN216" s="101" t="s">
        <v>17</v>
      </c>
      <c r="AO216" s="101" t="s">
        <v>20</v>
      </c>
      <c r="AP216" s="101" t="s">
        <v>21</v>
      </c>
      <c r="AQ216" s="101" t="s">
        <v>18</v>
      </c>
      <c r="AR216" s="101" t="s">
        <v>22</v>
      </c>
      <c r="AS216" s="101" t="s">
        <v>55</v>
      </c>
      <c r="AT216" s="101" t="s">
        <v>56</v>
      </c>
    </row>
    <row r="217" spans="1:46" ht="12" hidden="1" customHeight="1" outlineLevel="1">
      <c r="B217" s="14" t="s">
        <v>1</v>
      </c>
      <c r="C217" s="15">
        <f>+C216</f>
        <v>46692</v>
      </c>
      <c r="D217" s="15">
        <f>IF(C217="","",IF(MONTH(C217+1)-MONTH(C217)=0,C217+1,""))</f>
        <v>46693</v>
      </c>
      <c r="E217" s="15">
        <f t="shared" ref="E217" si="1220">IF(D217="","",IF(MONTH(D217+1)-MONTH(D217)=0,D217+1,""))</f>
        <v>46694</v>
      </c>
      <c r="F217" s="21">
        <f t="shared" ref="F217" si="1221">IF(E217="","",IF(MONTH(E217+1)-MONTH(E217)=0,E217+1,""))</f>
        <v>46695</v>
      </c>
      <c r="G217" s="15">
        <f t="shared" ref="G217" si="1222">IF(F217="","",IF(MONTH(F217+1)-MONTH(F217)=0,F217+1,""))</f>
        <v>46696</v>
      </c>
      <c r="H217" s="15">
        <f t="shared" ref="H217" si="1223">IF(G217="","",IF(MONTH(G217+1)-MONTH(G217)=0,G217+1,""))</f>
        <v>46697</v>
      </c>
      <c r="I217" s="15">
        <f t="shared" ref="I217" si="1224">IF(H217="","",IF(MONTH(H217+1)-MONTH(H217)=0,H217+1,""))</f>
        <v>46698</v>
      </c>
      <c r="J217" s="15">
        <f t="shared" ref="J217" si="1225">IF(I217="","",IF(MONTH(I217+1)-MONTH(I217)=0,I217+1,""))</f>
        <v>46699</v>
      </c>
      <c r="K217" s="15">
        <f t="shared" ref="K217" si="1226">IF(J217="","",IF(MONTH(J217+1)-MONTH(J217)=0,J217+1,""))</f>
        <v>46700</v>
      </c>
      <c r="L217" s="15">
        <f t="shared" ref="L217" si="1227">IF(K217="","",IF(MONTH(K217+1)-MONTH(K217)=0,K217+1,""))</f>
        <v>46701</v>
      </c>
      <c r="M217" s="15">
        <f t="shared" ref="M217" si="1228">IF(L217="","",IF(MONTH(L217+1)-MONTH(L217)=0,L217+1,""))</f>
        <v>46702</v>
      </c>
      <c r="N217" s="15">
        <f t="shared" ref="N217" si="1229">IF(M217="","",IF(MONTH(M217+1)-MONTH(M217)=0,M217+1,""))</f>
        <v>46703</v>
      </c>
      <c r="O217" s="15">
        <f t="shared" ref="O217" si="1230">IF(N217="","",IF(MONTH(N217+1)-MONTH(N217)=0,N217+1,""))</f>
        <v>46704</v>
      </c>
      <c r="P217" s="15">
        <f t="shared" ref="P217" si="1231">IF(O217="","",IF(MONTH(O217+1)-MONTH(O217)=0,O217+1,""))</f>
        <v>46705</v>
      </c>
      <c r="Q217" s="15">
        <f t="shared" ref="Q217" si="1232">IF(P217="","",IF(MONTH(P217+1)-MONTH(P217)=0,P217+1,""))</f>
        <v>46706</v>
      </c>
      <c r="R217" s="15">
        <f t="shared" ref="R217" si="1233">IF(Q217="","",IF(MONTH(Q217+1)-MONTH(Q217)=0,Q217+1,""))</f>
        <v>46707</v>
      </c>
      <c r="S217" s="15">
        <f t="shared" ref="S217" si="1234">IF(R217="","",IF(MONTH(R217+1)-MONTH(R217)=0,R217+1,""))</f>
        <v>46708</v>
      </c>
      <c r="T217" s="15">
        <f t="shared" ref="T217" si="1235">IF(S217="","",IF(MONTH(S217+1)-MONTH(S217)=0,S217+1,""))</f>
        <v>46709</v>
      </c>
      <c r="U217" s="15">
        <f t="shared" ref="U217" si="1236">IF(T217="","",IF(MONTH(T217+1)-MONTH(T217)=0,T217+1,""))</f>
        <v>46710</v>
      </c>
      <c r="V217" s="15">
        <f t="shared" ref="V217" si="1237">IF(U217="","",IF(MONTH(U217+1)-MONTH(U217)=0,U217+1,""))</f>
        <v>46711</v>
      </c>
      <c r="W217" s="15">
        <f t="shared" ref="W217" si="1238">IF(V217="","",IF(MONTH(V217+1)-MONTH(V217)=0,V217+1,""))</f>
        <v>46712</v>
      </c>
      <c r="X217" s="15">
        <f t="shared" ref="X217" si="1239">IF(W217="","",IF(MONTH(W217+1)-MONTH(W217)=0,W217+1,""))</f>
        <v>46713</v>
      </c>
      <c r="Y217" s="15">
        <f t="shared" ref="Y217" si="1240">IF(X217="","",IF(MONTH(X217+1)-MONTH(X217)=0,X217+1,""))</f>
        <v>46714</v>
      </c>
      <c r="Z217" s="15">
        <f t="shared" ref="Z217" si="1241">IF(Y217="","",IF(MONTH(Y217+1)-MONTH(Y217)=0,Y217+1,""))</f>
        <v>46715</v>
      </c>
      <c r="AA217" s="15">
        <f t="shared" ref="AA217" si="1242">IF(Z217="","",IF(MONTH(Z217+1)-MONTH(Z217)=0,Z217+1,""))</f>
        <v>46716</v>
      </c>
      <c r="AB217" s="15">
        <f t="shared" ref="AB217" si="1243">IF(AA217="","",IF(MONTH(AA217+1)-MONTH(AA217)=0,AA217+1,""))</f>
        <v>46717</v>
      </c>
      <c r="AC217" s="15">
        <f t="shared" ref="AC217" si="1244">IF(AB217="","",IF(MONTH(AB217+1)-MONTH(AB217)=0,AB217+1,""))</f>
        <v>46718</v>
      </c>
      <c r="AD217" s="15">
        <f t="shared" ref="AD217" si="1245">IF(AC217="","",IF(MONTH(AC217+1)-MONTH(AC217)=0,AC217+1,""))</f>
        <v>46719</v>
      </c>
      <c r="AE217" s="15">
        <f t="shared" ref="AE217" si="1246">IF(AD217="","",IF(MONTH(AD217+1)-MONTH(AD217)=0,AD217+1,""))</f>
        <v>46720</v>
      </c>
      <c r="AF217" s="15">
        <f t="shared" ref="AF217" si="1247">IF(AE217="","",IF(MONTH(AE217+1)-MONTH(AE217)=0,AE217+1,""))</f>
        <v>46721</v>
      </c>
      <c r="AG217" s="15" t="str">
        <f t="shared" ref="AG217" si="1248">IF(AF217="","",IF(MONTH(AF217+1)-MONTH(AF217)=0,AF217+1,""))</f>
        <v/>
      </c>
      <c r="AH217" s="121"/>
      <c r="AI217" s="98"/>
      <c r="AJ217" s="99"/>
      <c r="AK217" s="100"/>
      <c r="AL217" s="100"/>
      <c r="AM217" s="32"/>
      <c r="AN217" s="101"/>
      <c r="AO217" s="101"/>
      <c r="AP217" s="101"/>
      <c r="AQ217" s="101"/>
      <c r="AR217" s="101"/>
      <c r="AS217" s="101"/>
      <c r="AT217" s="101"/>
    </row>
    <row r="218" spans="1:46" ht="12" hidden="1" customHeight="1" outlineLevel="1">
      <c r="B218" s="14" t="s">
        <v>2</v>
      </c>
      <c r="C218" s="52">
        <f>+C217</f>
        <v>46692</v>
      </c>
      <c r="D218" s="52">
        <f t="shared" ref="D218:AG218" si="1249">+D217</f>
        <v>46693</v>
      </c>
      <c r="E218" s="52">
        <f t="shared" si="1249"/>
        <v>46694</v>
      </c>
      <c r="F218" s="58">
        <f t="shared" si="1249"/>
        <v>46695</v>
      </c>
      <c r="G218" s="52">
        <f t="shared" si="1249"/>
        <v>46696</v>
      </c>
      <c r="H218" s="52">
        <f t="shared" si="1249"/>
        <v>46697</v>
      </c>
      <c r="I218" s="52">
        <f t="shared" si="1249"/>
        <v>46698</v>
      </c>
      <c r="J218" s="52">
        <f t="shared" si="1249"/>
        <v>46699</v>
      </c>
      <c r="K218" s="52">
        <f t="shared" si="1249"/>
        <v>46700</v>
      </c>
      <c r="L218" s="52">
        <f t="shared" si="1249"/>
        <v>46701</v>
      </c>
      <c r="M218" s="52">
        <f t="shared" si="1249"/>
        <v>46702</v>
      </c>
      <c r="N218" s="52">
        <f t="shared" si="1249"/>
        <v>46703</v>
      </c>
      <c r="O218" s="52">
        <f t="shared" si="1249"/>
        <v>46704</v>
      </c>
      <c r="P218" s="52">
        <f t="shared" si="1249"/>
        <v>46705</v>
      </c>
      <c r="Q218" s="52">
        <f t="shared" si="1249"/>
        <v>46706</v>
      </c>
      <c r="R218" s="52">
        <f t="shared" si="1249"/>
        <v>46707</v>
      </c>
      <c r="S218" s="52">
        <f t="shared" si="1249"/>
        <v>46708</v>
      </c>
      <c r="T218" s="52">
        <f t="shared" si="1249"/>
        <v>46709</v>
      </c>
      <c r="U218" s="52">
        <f t="shared" si="1249"/>
        <v>46710</v>
      </c>
      <c r="V218" s="52">
        <f t="shared" si="1249"/>
        <v>46711</v>
      </c>
      <c r="W218" s="52">
        <f t="shared" si="1249"/>
        <v>46712</v>
      </c>
      <c r="X218" s="52">
        <f t="shared" si="1249"/>
        <v>46713</v>
      </c>
      <c r="Y218" s="52">
        <f t="shared" si="1249"/>
        <v>46714</v>
      </c>
      <c r="Z218" s="52">
        <f t="shared" si="1249"/>
        <v>46715</v>
      </c>
      <c r="AA218" s="52">
        <f t="shared" si="1249"/>
        <v>46716</v>
      </c>
      <c r="AB218" s="52">
        <f t="shared" si="1249"/>
        <v>46717</v>
      </c>
      <c r="AC218" s="52">
        <f t="shared" si="1249"/>
        <v>46718</v>
      </c>
      <c r="AD218" s="52">
        <f t="shared" si="1249"/>
        <v>46719</v>
      </c>
      <c r="AE218" s="52">
        <f t="shared" si="1249"/>
        <v>46720</v>
      </c>
      <c r="AF218" s="52">
        <f t="shared" si="1249"/>
        <v>46721</v>
      </c>
      <c r="AG218" s="52" t="str">
        <f t="shared" si="1249"/>
        <v/>
      </c>
      <c r="AH218" s="122">
        <v>0</v>
      </c>
      <c r="AI218" s="111" t="s">
        <v>42</v>
      </c>
      <c r="AJ218" s="112" t="s">
        <v>13</v>
      </c>
      <c r="AK218" s="113" t="s">
        <v>42</v>
      </c>
      <c r="AL218" s="114" t="s">
        <v>14</v>
      </c>
      <c r="AM218" s="32"/>
      <c r="AN218" s="101"/>
      <c r="AO218" s="101"/>
      <c r="AP218" s="101"/>
      <c r="AQ218" s="101"/>
      <c r="AR218" s="101"/>
      <c r="AS218" s="101"/>
      <c r="AT218" s="101"/>
    </row>
    <row r="219" spans="1:46" ht="68.099999999999994" hidden="1" customHeight="1" outlineLevel="1">
      <c r="A219" s="3"/>
      <c r="B219" s="39" t="s">
        <v>3</v>
      </c>
      <c r="C219" s="69" t="str">
        <f>IFERROR(VLOOKUP(C217,定義!A:C,3,FALSE),"")</f>
        <v/>
      </c>
      <c r="D219" s="69" t="str">
        <f>IFERROR(VLOOKUP(D217,定義!A:C,3,FALSE),"")</f>
        <v/>
      </c>
      <c r="E219" s="69" t="str">
        <f>IFERROR(VLOOKUP(E217,定義!A:C,3,FALSE),"")</f>
        <v>文化の日</v>
      </c>
      <c r="F219" s="71" t="str">
        <f>IFERROR(VLOOKUP(F217,定義!A:C,3,FALSE),"")</f>
        <v/>
      </c>
      <c r="G219" s="69" t="str">
        <f>IFERROR(VLOOKUP(G217,定義!A:C,3,FALSE),"")</f>
        <v/>
      </c>
      <c r="H219" s="69" t="str">
        <f>IFERROR(VLOOKUP(H217,定義!A:C,3,FALSE),"")</f>
        <v/>
      </c>
      <c r="I219" s="69" t="str">
        <f>IFERROR(VLOOKUP(I217,定義!A:C,3,FALSE),"")</f>
        <v/>
      </c>
      <c r="J219" s="69" t="str">
        <f>IFERROR(VLOOKUP(J217,定義!A:C,3,FALSE),"")</f>
        <v/>
      </c>
      <c r="K219" s="69" t="str">
        <f>IFERROR(VLOOKUP(K217,定義!A:C,3,FALSE),"")</f>
        <v/>
      </c>
      <c r="L219" s="69" t="str">
        <f>IFERROR(VLOOKUP(L217,定義!A:C,3,FALSE),"")</f>
        <v/>
      </c>
      <c r="M219" s="69" t="str">
        <f>IFERROR(VLOOKUP(M217,定義!A:C,3,FALSE),"")</f>
        <v/>
      </c>
      <c r="N219" s="69" t="str">
        <f>IFERROR(VLOOKUP(N217,定義!A:C,3,FALSE),"")</f>
        <v/>
      </c>
      <c r="O219" s="69" t="str">
        <f>IFERROR(VLOOKUP(O217,定義!A:C,3,FALSE),"")</f>
        <v/>
      </c>
      <c r="P219" s="69" t="str">
        <f>IFERROR(VLOOKUP(P217,定義!A:C,3,FALSE),"")</f>
        <v/>
      </c>
      <c r="Q219" s="69" t="str">
        <f>IFERROR(VLOOKUP(Q217,定義!A:C,3,FALSE),"")</f>
        <v/>
      </c>
      <c r="R219" s="70" t="str">
        <f>IFERROR(VLOOKUP(R217,定義!A:C,3,FALSE),"")</f>
        <v/>
      </c>
      <c r="S219" s="69" t="str">
        <f>IFERROR(VLOOKUP(S217,定義!A:C,3,FALSE),"")</f>
        <v/>
      </c>
      <c r="T219" s="69" t="str">
        <f>IFERROR(VLOOKUP(T217,定義!A:C,3,FALSE),"")</f>
        <v/>
      </c>
      <c r="U219" s="69" t="str">
        <f>IFERROR(VLOOKUP(U217,定義!A:C,3,FALSE),"")</f>
        <v/>
      </c>
      <c r="V219" s="69" t="str">
        <f>IFERROR(VLOOKUP(V217,定義!A:C,3,FALSE),"")</f>
        <v/>
      </c>
      <c r="W219" s="69" t="str">
        <f>IFERROR(VLOOKUP(W217,定義!A:C,3,FALSE),"")</f>
        <v/>
      </c>
      <c r="X219" s="69" t="str">
        <f>IFERROR(VLOOKUP(X217,定義!A:C,3,FALSE),"")</f>
        <v/>
      </c>
      <c r="Y219" s="69" t="str">
        <f>IFERROR(VLOOKUP(Y217,定義!A:C,3,FALSE),"")</f>
        <v>勤労感謝の日</v>
      </c>
      <c r="Z219" s="69" t="str">
        <f>IFERROR(VLOOKUP(Z217,定義!A:C,3,FALSE),"")</f>
        <v/>
      </c>
      <c r="AA219" s="69" t="str">
        <f>IFERROR(VLOOKUP(AA217,定義!A:C,3,FALSE),"")</f>
        <v/>
      </c>
      <c r="AB219" s="69" t="str">
        <f>IFERROR(VLOOKUP(AB217,定義!A:C,3,FALSE),"")</f>
        <v/>
      </c>
      <c r="AC219" s="69" t="str">
        <f>IFERROR(VLOOKUP(AC217,定義!A:C,3,FALSE),"")</f>
        <v/>
      </c>
      <c r="AD219" s="69" t="str">
        <f>IFERROR(VLOOKUP(AD217,定義!A:C,3,FALSE),"")</f>
        <v/>
      </c>
      <c r="AE219" s="69" t="str">
        <f>IFERROR(VLOOKUP(AE217,定義!A:C,3,FALSE),"")</f>
        <v/>
      </c>
      <c r="AF219" s="69" t="str">
        <f>IFERROR(VLOOKUP(AF217,定義!A:C,3,FALSE),"")</f>
        <v/>
      </c>
      <c r="AG219" s="69" t="str">
        <f>IFERROR(VLOOKUP(AG217,定義!A:C,3,FALSE),"")</f>
        <v/>
      </c>
      <c r="AH219" s="122"/>
      <c r="AI219" s="111"/>
      <c r="AJ219" s="112"/>
      <c r="AK219" s="113"/>
      <c r="AL219" s="114"/>
      <c r="AM219" s="32"/>
      <c r="AN219" s="101"/>
      <c r="AO219" s="101"/>
      <c r="AP219" s="101"/>
      <c r="AQ219" s="101"/>
      <c r="AR219" s="101"/>
      <c r="AS219" s="101"/>
      <c r="AT219" s="101"/>
    </row>
    <row r="220" spans="1:46" ht="27.95" hidden="1" customHeight="1" outlineLevel="1">
      <c r="A220" s="3"/>
      <c r="B220" s="40" t="str">
        <f>IF($F$2="受注者希望型","－","休日
計画")</f>
        <v>休日
計画</v>
      </c>
      <c r="C220" s="34"/>
      <c r="D220" s="34"/>
      <c r="E220" s="34"/>
      <c r="F220" s="35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6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123"/>
      <c r="AI220" s="54">
        <f t="shared" ref="AI220" si="1250">AS220</f>
        <v>0</v>
      </c>
      <c r="AJ220" s="46">
        <f t="shared" ref="AJ220" si="1251">IFERROR(AI220/AO220,"")</f>
        <v>0</v>
      </c>
      <c r="AK220" s="53">
        <f t="shared" ref="AK220" si="1252">AT220</f>
        <v>67</v>
      </c>
      <c r="AL220" s="48">
        <f t="shared" ref="AL220" si="1253">IFERROR(AK220/AP220,"")</f>
        <v>7.528089887640449E-2</v>
      </c>
      <c r="AM220" s="32"/>
      <c r="AN220" s="101">
        <f t="shared" ref="AN220" si="1254">COUNT(C217:AG217)</f>
        <v>30</v>
      </c>
      <c r="AO220" s="101">
        <f t="shared" ref="AO220" si="1255">AN220-AH218</f>
        <v>30</v>
      </c>
      <c r="AP220" s="101">
        <f>SUM(AO$6:AO221)</f>
        <v>890</v>
      </c>
      <c r="AQ220" s="101">
        <f t="shared" ref="AQ220" si="1256">COUNTIF(C221:AG221,"○")</f>
        <v>0</v>
      </c>
      <c r="AR220" s="101">
        <f>SUM(AQ$6:AQ221)</f>
        <v>70</v>
      </c>
      <c r="AS220" s="101">
        <f t="shared" ref="AS220" si="1257">COUNTIF(C220:AG220,"○")</f>
        <v>0</v>
      </c>
      <c r="AT220" s="101">
        <f>SUM(AS$6:AS221)</f>
        <v>67</v>
      </c>
    </row>
    <row r="221" spans="1:46" ht="27.95" hidden="1" customHeight="1" outlineLevel="1" thickBot="1">
      <c r="A221" s="4"/>
      <c r="B221" s="38" t="s">
        <v>52</v>
      </c>
      <c r="C221" s="16"/>
      <c r="D221" s="16"/>
      <c r="E221" s="16"/>
      <c r="F221" s="18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24"/>
      <c r="AI221" s="54">
        <f t="shared" ref="AI221" si="1258">AQ220</f>
        <v>0</v>
      </c>
      <c r="AJ221" s="46">
        <f t="shared" ref="AJ221" si="1259">IFERROR(AI221/AO220,"")</f>
        <v>0</v>
      </c>
      <c r="AK221" s="53">
        <f t="shared" ref="AK221" si="1260">AR220</f>
        <v>70</v>
      </c>
      <c r="AL221" s="48">
        <f t="shared" ref="AL221" si="1261">IFERROR(AK221/AP220,"")</f>
        <v>7.8651685393258425E-2</v>
      </c>
      <c r="AM221" s="32"/>
      <c r="AN221" s="101"/>
      <c r="AO221" s="101"/>
      <c r="AP221" s="101"/>
      <c r="AQ221" s="101"/>
      <c r="AR221" s="101"/>
      <c r="AS221" s="101"/>
      <c r="AT221" s="101"/>
    </row>
    <row r="222" spans="1:46" ht="14.25" hidden="1" customHeight="1" outlineLevel="1" thickBot="1">
      <c r="AM222" s="32"/>
      <c r="AR222" s="8"/>
      <c r="AT222" s="8"/>
    </row>
    <row r="223" spans="1:46" ht="12" hidden="1" customHeight="1" outlineLevel="1">
      <c r="B223" s="13" t="s">
        <v>0</v>
      </c>
      <c r="C223" s="93">
        <f>DATE(YEAR(C216),MONTH(C216)+1,DAY(C216))</f>
        <v>46722</v>
      </c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5"/>
      <c r="AH223" s="120" t="s">
        <v>19</v>
      </c>
      <c r="AI223" s="98" t="s">
        <v>12</v>
      </c>
      <c r="AJ223" s="99"/>
      <c r="AK223" s="100" t="s">
        <v>11</v>
      </c>
      <c r="AL223" s="100"/>
      <c r="AM223" s="32"/>
      <c r="AN223" s="101" t="s">
        <v>17</v>
      </c>
      <c r="AO223" s="101" t="s">
        <v>20</v>
      </c>
      <c r="AP223" s="101" t="s">
        <v>21</v>
      </c>
      <c r="AQ223" s="101" t="s">
        <v>18</v>
      </c>
      <c r="AR223" s="101" t="s">
        <v>22</v>
      </c>
      <c r="AS223" s="101" t="s">
        <v>55</v>
      </c>
      <c r="AT223" s="101" t="s">
        <v>56</v>
      </c>
    </row>
    <row r="224" spans="1:46" ht="12" hidden="1" customHeight="1" outlineLevel="1">
      <c r="B224" s="14" t="s">
        <v>1</v>
      </c>
      <c r="C224" s="15">
        <f>+C223</f>
        <v>46722</v>
      </c>
      <c r="D224" s="15">
        <f>IF(C224="","",IF(MONTH(C224+1)-MONTH(C224)=0,C224+1,""))</f>
        <v>46723</v>
      </c>
      <c r="E224" s="15">
        <f t="shared" ref="E224" si="1262">IF(D224="","",IF(MONTH(D224+1)-MONTH(D224)=0,D224+1,""))</f>
        <v>46724</v>
      </c>
      <c r="F224" s="21">
        <f t="shared" ref="F224" si="1263">IF(E224="","",IF(MONTH(E224+1)-MONTH(E224)=0,E224+1,""))</f>
        <v>46725</v>
      </c>
      <c r="G224" s="15">
        <f t="shared" ref="G224" si="1264">IF(F224="","",IF(MONTH(F224+1)-MONTH(F224)=0,F224+1,""))</f>
        <v>46726</v>
      </c>
      <c r="H224" s="15">
        <f t="shared" ref="H224" si="1265">IF(G224="","",IF(MONTH(G224+1)-MONTH(G224)=0,G224+1,""))</f>
        <v>46727</v>
      </c>
      <c r="I224" s="15">
        <f t="shared" ref="I224" si="1266">IF(H224="","",IF(MONTH(H224+1)-MONTH(H224)=0,H224+1,""))</f>
        <v>46728</v>
      </c>
      <c r="J224" s="15">
        <f t="shared" ref="J224" si="1267">IF(I224="","",IF(MONTH(I224+1)-MONTH(I224)=0,I224+1,""))</f>
        <v>46729</v>
      </c>
      <c r="K224" s="15">
        <f t="shared" ref="K224" si="1268">IF(J224="","",IF(MONTH(J224+1)-MONTH(J224)=0,J224+1,""))</f>
        <v>46730</v>
      </c>
      <c r="L224" s="15">
        <f t="shared" ref="L224" si="1269">IF(K224="","",IF(MONTH(K224+1)-MONTH(K224)=0,K224+1,""))</f>
        <v>46731</v>
      </c>
      <c r="M224" s="15">
        <f t="shared" ref="M224" si="1270">IF(L224="","",IF(MONTH(L224+1)-MONTH(L224)=0,L224+1,""))</f>
        <v>46732</v>
      </c>
      <c r="N224" s="15">
        <f t="shared" ref="N224" si="1271">IF(M224="","",IF(MONTH(M224+1)-MONTH(M224)=0,M224+1,""))</f>
        <v>46733</v>
      </c>
      <c r="O224" s="15">
        <f t="shared" ref="O224" si="1272">IF(N224="","",IF(MONTH(N224+1)-MONTH(N224)=0,N224+1,""))</f>
        <v>46734</v>
      </c>
      <c r="P224" s="15">
        <f t="shared" ref="P224" si="1273">IF(O224="","",IF(MONTH(O224+1)-MONTH(O224)=0,O224+1,""))</f>
        <v>46735</v>
      </c>
      <c r="Q224" s="15">
        <f t="shared" ref="Q224" si="1274">IF(P224="","",IF(MONTH(P224+1)-MONTH(P224)=0,P224+1,""))</f>
        <v>46736</v>
      </c>
      <c r="R224" s="15">
        <f t="shared" ref="R224" si="1275">IF(Q224="","",IF(MONTH(Q224+1)-MONTH(Q224)=0,Q224+1,""))</f>
        <v>46737</v>
      </c>
      <c r="S224" s="15">
        <f t="shared" ref="S224" si="1276">IF(R224="","",IF(MONTH(R224+1)-MONTH(R224)=0,R224+1,""))</f>
        <v>46738</v>
      </c>
      <c r="T224" s="15">
        <f t="shared" ref="T224" si="1277">IF(S224="","",IF(MONTH(S224+1)-MONTH(S224)=0,S224+1,""))</f>
        <v>46739</v>
      </c>
      <c r="U224" s="15">
        <f t="shared" ref="U224" si="1278">IF(T224="","",IF(MONTH(T224+1)-MONTH(T224)=0,T224+1,""))</f>
        <v>46740</v>
      </c>
      <c r="V224" s="15">
        <f t="shared" ref="V224" si="1279">IF(U224="","",IF(MONTH(U224+1)-MONTH(U224)=0,U224+1,""))</f>
        <v>46741</v>
      </c>
      <c r="W224" s="15">
        <f t="shared" ref="W224" si="1280">IF(V224="","",IF(MONTH(V224+1)-MONTH(V224)=0,V224+1,""))</f>
        <v>46742</v>
      </c>
      <c r="X224" s="15">
        <f t="shared" ref="X224" si="1281">IF(W224="","",IF(MONTH(W224+1)-MONTH(W224)=0,W224+1,""))</f>
        <v>46743</v>
      </c>
      <c r="Y224" s="15">
        <f t="shared" ref="Y224" si="1282">IF(X224="","",IF(MONTH(X224+1)-MONTH(X224)=0,X224+1,""))</f>
        <v>46744</v>
      </c>
      <c r="Z224" s="15">
        <f t="shared" ref="Z224" si="1283">IF(Y224="","",IF(MONTH(Y224+1)-MONTH(Y224)=0,Y224+1,""))</f>
        <v>46745</v>
      </c>
      <c r="AA224" s="15">
        <f t="shared" ref="AA224" si="1284">IF(Z224="","",IF(MONTH(Z224+1)-MONTH(Z224)=0,Z224+1,""))</f>
        <v>46746</v>
      </c>
      <c r="AB224" s="15">
        <f t="shared" ref="AB224" si="1285">IF(AA224="","",IF(MONTH(AA224+1)-MONTH(AA224)=0,AA224+1,""))</f>
        <v>46747</v>
      </c>
      <c r="AC224" s="15">
        <f t="shared" ref="AC224" si="1286">IF(AB224="","",IF(MONTH(AB224+1)-MONTH(AB224)=0,AB224+1,""))</f>
        <v>46748</v>
      </c>
      <c r="AD224" s="15">
        <f t="shared" ref="AD224" si="1287">IF(AC224="","",IF(MONTH(AC224+1)-MONTH(AC224)=0,AC224+1,""))</f>
        <v>46749</v>
      </c>
      <c r="AE224" s="15">
        <f t="shared" ref="AE224" si="1288">IF(AD224="","",IF(MONTH(AD224+1)-MONTH(AD224)=0,AD224+1,""))</f>
        <v>46750</v>
      </c>
      <c r="AF224" s="15">
        <f t="shared" ref="AF224" si="1289">IF(AE224="","",IF(MONTH(AE224+1)-MONTH(AE224)=0,AE224+1,""))</f>
        <v>46751</v>
      </c>
      <c r="AG224" s="15">
        <f t="shared" ref="AG224" si="1290">IF(AF224="","",IF(MONTH(AF224+1)-MONTH(AF224)=0,AF224+1,""))</f>
        <v>46752</v>
      </c>
      <c r="AH224" s="121"/>
      <c r="AI224" s="98"/>
      <c r="AJ224" s="99"/>
      <c r="AK224" s="100"/>
      <c r="AL224" s="100"/>
      <c r="AM224" s="32"/>
      <c r="AN224" s="101"/>
      <c r="AO224" s="101"/>
      <c r="AP224" s="101"/>
      <c r="AQ224" s="101"/>
      <c r="AR224" s="101"/>
      <c r="AS224" s="101"/>
      <c r="AT224" s="101"/>
    </row>
    <row r="225" spans="1:46" ht="12" hidden="1" customHeight="1" outlineLevel="1">
      <c r="B225" s="14" t="s">
        <v>2</v>
      </c>
      <c r="C225" s="52">
        <f>+C224</f>
        <v>46722</v>
      </c>
      <c r="D225" s="52">
        <f t="shared" ref="D225:AG225" si="1291">+D224</f>
        <v>46723</v>
      </c>
      <c r="E225" s="52">
        <f t="shared" si="1291"/>
        <v>46724</v>
      </c>
      <c r="F225" s="58">
        <f t="shared" si="1291"/>
        <v>46725</v>
      </c>
      <c r="G225" s="52">
        <f t="shared" si="1291"/>
        <v>46726</v>
      </c>
      <c r="H225" s="52">
        <f t="shared" si="1291"/>
        <v>46727</v>
      </c>
      <c r="I225" s="52">
        <f t="shared" si="1291"/>
        <v>46728</v>
      </c>
      <c r="J225" s="52">
        <f t="shared" si="1291"/>
        <v>46729</v>
      </c>
      <c r="K225" s="52">
        <f t="shared" si="1291"/>
        <v>46730</v>
      </c>
      <c r="L225" s="52">
        <f t="shared" si="1291"/>
        <v>46731</v>
      </c>
      <c r="M225" s="52">
        <f t="shared" si="1291"/>
        <v>46732</v>
      </c>
      <c r="N225" s="52">
        <f t="shared" si="1291"/>
        <v>46733</v>
      </c>
      <c r="O225" s="52">
        <f t="shared" si="1291"/>
        <v>46734</v>
      </c>
      <c r="P225" s="52">
        <f t="shared" si="1291"/>
        <v>46735</v>
      </c>
      <c r="Q225" s="52">
        <f t="shared" si="1291"/>
        <v>46736</v>
      </c>
      <c r="R225" s="52">
        <f t="shared" si="1291"/>
        <v>46737</v>
      </c>
      <c r="S225" s="52">
        <f t="shared" si="1291"/>
        <v>46738</v>
      </c>
      <c r="T225" s="52">
        <f t="shared" si="1291"/>
        <v>46739</v>
      </c>
      <c r="U225" s="52">
        <f t="shared" si="1291"/>
        <v>46740</v>
      </c>
      <c r="V225" s="52">
        <f t="shared" si="1291"/>
        <v>46741</v>
      </c>
      <c r="W225" s="52">
        <f t="shared" si="1291"/>
        <v>46742</v>
      </c>
      <c r="X225" s="52">
        <f t="shared" si="1291"/>
        <v>46743</v>
      </c>
      <c r="Y225" s="52">
        <f t="shared" si="1291"/>
        <v>46744</v>
      </c>
      <c r="Z225" s="52">
        <f t="shared" si="1291"/>
        <v>46745</v>
      </c>
      <c r="AA225" s="52">
        <f t="shared" si="1291"/>
        <v>46746</v>
      </c>
      <c r="AB225" s="52">
        <f t="shared" si="1291"/>
        <v>46747</v>
      </c>
      <c r="AC225" s="52">
        <f t="shared" si="1291"/>
        <v>46748</v>
      </c>
      <c r="AD225" s="52">
        <f t="shared" si="1291"/>
        <v>46749</v>
      </c>
      <c r="AE225" s="52">
        <f t="shared" si="1291"/>
        <v>46750</v>
      </c>
      <c r="AF225" s="52">
        <f t="shared" si="1291"/>
        <v>46751</v>
      </c>
      <c r="AG225" s="52">
        <f t="shared" si="1291"/>
        <v>46752</v>
      </c>
      <c r="AH225" s="122">
        <v>0</v>
      </c>
      <c r="AI225" s="111" t="s">
        <v>42</v>
      </c>
      <c r="AJ225" s="112" t="s">
        <v>13</v>
      </c>
      <c r="AK225" s="113" t="s">
        <v>42</v>
      </c>
      <c r="AL225" s="114" t="s">
        <v>14</v>
      </c>
      <c r="AM225" s="32"/>
      <c r="AN225" s="101"/>
      <c r="AO225" s="101"/>
      <c r="AP225" s="101"/>
      <c r="AQ225" s="101"/>
      <c r="AR225" s="101"/>
      <c r="AS225" s="101"/>
      <c r="AT225" s="101"/>
    </row>
    <row r="226" spans="1:46" ht="68.099999999999994" hidden="1" customHeight="1" outlineLevel="1">
      <c r="A226" s="3"/>
      <c r="B226" s="39" t="s">
        <v>3</v>
      </c>
      <c r="C226" s="69" t="str">
        <f>IFERROR(VLOOKUP(C224,定義!A:C,3,FALSE),"")</f>
        <v/>
      </c>
      <c r="D226" s="69" t="str">
        <f>IFERROR(VLOOKUP(D224,定義!A:C,3,FALSE),"")</f>
        <v/>
      </c>
      <c r="E226" s="69" t="str">
        <f>IFERROR(VLOOKUP(E224,定義!A:C,3,FALSE),"")</f>
        <v/>
      </c>
      <c r="F226" s="71" t="str">
        <f>IFERROR(VLOOKUP(F224,定義!A:C,3,FALSE),"")</f>
        <v/>
      </c>
      <c r="G226" s="69" t="str">
        <f>IFERROR(VLOOKUP(G224,定義!A:C,3,FALSE),"")</f>
        <v/>
      </c>
      <c r="H226" s="69" t="str">
        <f>IFERROR(VLOOKUP(H224,定義!A:C,3,FALSE),"")</f>
        <v/>
      </c>
      <c r="I226" s="69" t="str">
        <f>IFERROR(VLOOKUP(I224,定義!A:C,3,FALSE),"")</f>
        <v/>
      </c>
      <c r="J226" s="69" t="str">
        <f>IFERROR(VLOOKUP(J224,定義!A:C,3,FALSE),"")</f>
        <v/>
      </c>
      <c r="K226" s="69" t="str">
        <f>IFERROR(VLOOKUP(K224,定義!A:C,3,FALSE),"")</f>
        <v/>
      </c>
      <c r="L226" s="69" t="str">
        <f>IFERROR(VLOOKUP(L224,定義!A:C,3,FALSE),"")</f>
        <v/>
      </c>
      <c r="M226" s="69" t="str">
        <f>IFERROR(VLOOKUP(M224,定義!A:C,3,FALSE),"")</f>
        <v/>
      </c>
      <c r="N226" s="69" t="str">
        <f>IFERROR(VLOOKUP(N224,定義!A:C,3,FALSE),"")</f>
        <v/>
      </c>
      <c r="O226" s="69" t="str">
        <f>IFERROR(VLOOKUP(O224,定義!A:C,3,FALSE),"")</f>
        <v/>
      </c>
      <c r="P226" s="69" t="str">
        <f>IFERROR(VLOOKUP(P224,定義!A:C,3,FALSE),"")</f>
        <v/>
      </c>
      <c r="Q226" s="69" t="str">
        <f>IFERROR(VLOOKUP(Q224,定義!A:C,3,FALSE),"")</f>
        <v/>
      </c>
      <c r="R226" s="70" t="str">
        <f>IFERROR(VLOOKUP(R224,定義!A:C,3,FALSE),"")</f>
        <v/>
      </c>
      <c r="S226" s="69" t="str">
        <f>IFERROR(VLOOKUP(S224,定義!A:C,3,FALSE),"")</f>
        <v/>
      </c>
      <c r="T226" s="69" t="str">
        <f>IFERROR(VLOOKUP(T224,定義!A:C,3,FALSE),"")</f>
        <v/>
      </c>
      <c r="U226" s="69" t="str">
        <f>IFERROR(VLOOKUP(U224,定義!A:C,3,FALSE),"")</f>
        <v/>
      </c>
      <c r="V226" s="69" t="str">
        <f>IFERROR(VLOOKUP(V224,定義!A:C,3,FALSE),"")</f>
        <v/>
      </c>
      <c r="W226" s="69" t="str">
        <f>IFERROR(VLOOKUP(W224,定義!A:C,3,FALSE),"")</f>
        <v/>
      </c>
      <c r="X226" s="69" t="str">
        <f>IFERROR(VLOOKUP(X224,定義!A:C,3,FALSE),"")</f>
        <v/>
      </c>
      <c r="Y226" s="69" t="str">
        <f>IFERROR(VLOOKUP(Y224,定義!A:C,3,FALSE),"")</f>
        <v/>
      </c>
      <c r="Z226" s="69" t="str">
        <f>IFERROR(VLOOKUP(Z224,定義!A:C,3,FALSE),"")</f>
        <v/>
      </c>
      <c r="AA226" s="69" t="str">
        <f>IFERROR(VLOOKUP(AA224,定義!A:C,3,FALSE),"")</f>
        <v/>
      </c>
      <c r="AB226" s="69" t="str">
        <f>IFERROR(VLOOKUP(AB224,定義!A:C,3,FALSE),"")</f>
        <v/>
      </c>
      <c r="AC226" s="69" t="str">
        <f>IFERROR(VLOOKUP(AC224,定義!A:C,3,FALSE),"")</f>
        <v/>
      </c>
      <c r="AD226" s="69" t="str">
        <f>IFERROR(VLOOKUP(AD224,定義!A:C,3,FALSE),"")</f>
        <v/>
      </c>
      <c r="AE226" s="69" t="str">
        <f>IFERROR(VLOOKUP(AE224,定義!A:C,3,FALSE),"")</f>
        <v/>
      </c>
      <c r="AF226" s="69" t="str">
        <f>IFERROR(VLOOKUP(AF224,定義!A:C,3,FALSE),"")</f>
        <v/>
      </c>
      <c r="AG226" s="69" t="str">
        <f>IFERROR(VLOOKUP(AG224,定義!A:C,3,FALSE),"")</f>
        <v/>
      </c>
      <c r="AH226" s="122"/>
      <c r="AI226" s="111"/>
      <c r="AJ226" s="112"/>
      <c r="AK226" s="113"/>
      <c r="AL226" s="114"/>
      <c r="AM226" s="32"/>
      <c r="AN226" s="101"/>
      <c r="AO226" s="101"/>
      <c r="AP226" s="101"/>
      <c r="AQ226" s="101"/>
      <c r="AR226" s="101"/>
      <c r="AS226" s="101"/>
      <c r="AT226" s="101"/>
    </row>
    <row r="227" spans="1:46" ht="27.95" hidden="1" customHeight="1" outlineLevel="1">
      <c r="A227" s="3"/>
      <c r="B227" s="40" t="str">
        <f>IF($F$2="受注者希望型","－","休日
計画")</f>
        <v>休日
計画</v>
      </c>
      <c r="C227" s="34"/>
      <c r="D227" s="34"/>
      <c r="E227" s="34"/>
      <c r="F227" s="35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6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123"/>
      <c r="AI227" s="54">
        <f t="shared" ref="AI227" si="1292">AS227</f>
        <v>0</v>
      </c>
      <c r="AJ227" s="46">
        <f t="shared" ref="AJ227" si="1293">IFERROR(AI227/AO227,"")</f>
        <v>0</v>
      </c>
      <c r="AK227" s="53">
        <f t="shared" ref="AK227" si="1294">AT227</f>
        <v>67</v>
      </c>
      <c r="AL227" s="48">
        <f t="shared" ref="AL227" si="1295">IFERROR(AK227/AP227,"")</f>
        <v>7.2747014115092296E-2</v>
      </c>
      <c r="AM227" s="32"/>
      <c r="AN227" s="101">
        <f t="shared" ref="AN227" si="1296">COUNT(C224:AG224)</f>
        <v>31</v>
      </c>
      <c r="AO227" s="101">
        <f t="shared" ref="AO227" si="1297">AN227-AH225</f>
        <v>31</v>
      </c>
      <c r="AP227" s="101">
        <f>SUM(AO$6:AO228)</f>
        <v>921</v>
      </c>
      <c r="AQ227" s="101">
        <f t="shared" ref="AQ227" si="1298">COUNTIF(C228:AG228,"○")</f>
        <v>0</v>
      </c>
      <c r="AR227" s="101">
        <f>SUM(AQ$6:AQ228)</f>
        <v>70</v>
      </c>
      <c r="AS227" s="101">
        <f t="shared" ref="AS227" si="1299">COUNTIF(C227:AG227,"○")</f>
        <v>0</v>
      </c>
      <c r="AT227" s="101">
        <f>SUM(AS$6:AS228)</f>
        <v>67</v>
      </c>
    </row>
    <row r="228" spans="1:46" ht="27.95" hidden="1" customHeight="1" outlineLevel="1" thickBot="1">
      <c r="A228" s="4"/>
      <c r="B228" s="38" t="s">
        <v>52</v>
      </c>
      <c r="C228" s="16"/>
      <c r="D228" s="16"/>
      <c r="E228" s="16"/>
      <c r="F228" s="18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24"/>
      <c r="AI228" s="54">
        <f t="shared" ref="AI228" si="1300">AQ227</f>
        <v>0</v>
      </c>
      <c r="AJ228" s="46">
        <f t="shared" ref="AJ228" si="1301">IFERROR(AI228/AO227,"")</f>
        <v>0</v>
      </c>
      <c r="AK228" s="53">
        <f t="shared" ref="AK228" si="1302">AR227</f>
        <v>70</v>
      </c>
      <c r="AL228" s="48">
        <f t="shared" ref="AL228" si="1303">IFERROR(AK228/AP227,"")</f>
        <v>7.600434310532031E-2</v>
      </c>
      <c r="AM228" s="32"/>
      <c r="AN228" s="101"/>
      <c r="AO228" s="101"/>
      <c r="AP228" s="101"/>
      <c r="AQ228" s="101"/>
      <c r="AR228" s="101"/>
      <c r="AS228" s="101"/>
      <c r="AT228" s="101"/>
    </row>
    <row r="229" spans="1:46" ht="14.25" hidden="1" customHeight="1" outlineLevel="1" thickBot="1">
      <c r="AM229" s="32"/>
      <c r="AR229" s="8"/>
      <c r="AT229" s="8"/>
    </row>
    <row r="230" spans="1:46" ht="12" hidden="1" customHeight="1" outlineLevel="1">
      <c r="B230" s="13" t="s">
        <v>0</v>
      </c>
      <c r="C230" s="93">
        <f>DATE(YEAR(C223),MONTH(C223)+1,DAY(C223))</f>
        <v>46753</v>
      </c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5"/>
      <c r="AH230" s="120" t="s">
        <v>19</v>
      </c>
      <c r="AI230" s="98" t="s">
        <v>12</v>
      </c>
      <c r="AJ230" s="99"/>
      <c r="AK230" s="100" t="s">
        <v>11</v>
      </c>
      <c r="AL230" s="100"/>
      <c r="AM230" s="32"/>
      <c r="AN230" s="101" t="s">
        <v>17</v>
      </c>
      <c r="AO230" s="101" t="s">
        <v>20</v>
      </c>
      <c r="AP230" s="101" t="s">
        <v>21</v>
      </c>
      <c r="AQ230" s="101" t="s">
        <v>18</v>
      </c>
      <c r="AR230" s="101" t="s">
        <v>22</v>
      </c>
      <c r="AS230" s="101" t="s">
        <v>55</v>
      </c>
      <c r="AT230" s="101" t="s">
        <v>56</v>
      </c>
    </row>
    <row r="231" spans="1:46" ht="12" hidden="1" customHeight="1" outlineLevel="1">
      <c r="B231" s="14" t="s">
        <v>1</v>
      </c>
      <c r="C231" s="15">
        <f>+C230</f>
        <v>46753</v>
      </c>
      <c r="D231" s="15">
        <f>IF(C231="","",IF(MONTH(C231+1)-MONTH(C231)=0,C231+1,""))</f>
        <v>46754</v>
      </c>
      <c r="E231" s="15">
        <f t="shared" ref="E231" si="1304">IF(D231="","",IF(MONTH(D231+1)-MONTH(D231)=0,D231+1,""))</f>
        <v>46755</v>
      </c>
      <c r="F231" s="21">
        <f t="shared" ref="F231" si="1305">IF(E231="","",IF(MONTH(E231+1)-MONTH(E231)=0,E231+1,""))</f>
        <v>46756</v>
      </c>
      <c r="G231" s="15">
        <f t="shared" ref="G231" si="1306">IF(F231="","",IF(MONTH(F231+1)-MONTH(F231)=0,F231+1,""))</f>
        <v>46757</v>
      </c>
      <c r="H231" s="15">
        <f t="shared" ref="H231" si="1307">IF(G231="","",IF(MONTH(G231+1)-MONTH(G231)=0,G231+1,""))</f>
        <v>46758</v>
      </c>
      <c r="I231" s="15">
        <f t="shared" ref="I231" si="1308">IF(H231="","",IF(MONTH(H231+1)-MONTH(H231)=0,H231+1,""))</f>
        <v>46759</v>
      </c>
      <c r="J231" s="15">
        <f t="shared" ref="J231" si="1309">IF(I231="","",IF(MONTH(I231+1)-MONTH(I231)=0,I231+1,""))</f>
        <v>46760</v>
      </c>
      <c r="K231" s="15">
        <f t="shared" ref="K231" si="1310">IF(J231="","",IF(MONTH(J231+1)-MONTH(J231)=0,J231+1,""))</f>
        <v>46761</v>
      </c>
      <c r="L231" s="15">
        <f t="shared" ref="L231" si="1311">IF(K231="","",IF(MONTH(K231+1)-MONTH(K231)=0,K231+1,""))</f>
        <v>46762</v>
      </c>
      <c r="M231" s="15">
        <f t="shared" ref="M231" si="1312">IF(L231="","",IF(MONTH(L231+1)-MONTH(L231)=0,L231+1,""))</f>
        <v>46763</v>
      </c>
      <c r="N231" s="15">
        <f t="shared" ref="N231" si="1313">IF(M231="","",IF(MONTH(M231+1)-MONTH(M231)=0,M231+1,""))</f>
        <v>46764</v>
      </c>
      <c r="O231" s="15">
        <f t="shared" ref="O231" si="1314">IF(N231="","",IF(MONTH(N231+1)-MONTH(N231)=0,N231+1,""))</f>
        <v>46765</v>
      </c>
      <c r="P231" s="15">
        <f t="shared" ref="P231" si="1315">IF(O231="","",IF(MONTH(O231+1)-MONTH(O231)=0,O231+1,""))</f>
        <v>46766</v>
      </c>
      <c r="Q231" s="15">
        <f t="shared" ref="Q231" si="1316">IF(P231="","",IF(MONTH(P231+1)-MONTH(P231)=0,P231+1,""))</f>
        <v>46767</v>
      </c>
      <c r="R231" s="15">
        <f t="shared" ref="R231" si="1317">IF(Q231="","",IF(MONTH(Q231+1)-MONTH(Q231)=0,Q231+1,""))</f>
        <v>46768</v>
      </c>
      <c r="S231" s="15">
        <f t="shared" ref="S231" si="1318">IF(R231="","",IF(MONTH(R231+1)-MONTH(R231)=0,R231+1,""))</f>
        <v>46769</v>
      </c>
      <c r="T231" s="15">
        <f t="shared" ref="T231" si="1319">IF(S231="","",IF(MONTH(S231+1)-MONTH(S231)=0,S231+1,""))</f>
        <v>46770</v>
      </c>
      <c r="U231" s="15">
        <f t="shared" ref="U231" si="1320">IF(T231="","",IF(MONTH(T231+1)-MONTH(T231)=0,T231+1,""))</f>
        <v>46771</v>
      </c>
      <c r="V231" s="15">
        <f t="shared" ref="V231" si="1321">IF(U231="","",IF(MONTH(U231+1)-MONTH(U231)=0,U231+1,""))</f>
        <v>46772</v>
      </c>
      <c r="W231" s="15">
        <f t="shared" ref="W231" si="1322">IF(V231="","",IF(MONTH(V231+1)-MONTH(V231)=0,V231+1,""))</f>
        <v>46773</v>
      </c>
      <c r="X231" s="15">
        <f t="shared" ref="X231" si="1323">IF(W231="","",IF(MONTH(W231+1)-MONTH(W231)=0,W231+1,""))</f>
        <v>46774</v>
      </c>
      <c r="Y231" s="15">
        <f t="shared" ref="Y231" si="1324">IF(X231="","",IF(MONTH(X231+1)-MONTH(X231)=0,X231+1,""))</f>
        <v>46775</v>
      </c>
      <c r="Z231" s="15">
        <f t="shared" ref="Z231" si="1325">IF(Y231="","",IF(MONTH(Y231+1)-MONTH(Y231)=0,Y231+1,""))</f>
        <v>46776</v>
      </c>
      <c r="AA231" s="15">
        <f t="shared" ref="AA231" si="1326">IF(Z231="","",IF(MONTH(Z231+1)-MONTH(Z231)=0,Z231+1,""))</f>
        <v>46777</v>
      </c>
      <c r="AB231" s="15">
        <f t="shared" ref="AB231" si="1327">IF(AA231="","",IF(MONTH(AA231+1)-MONTH(AA231)=0,AA231+1,""))</f>
        <v>46778</v>
      </c>
      <c r="AC231" s="15">
        <f t="shared" ref="AC231" si="1328">IF(AB231="","",IF(MONTH(AB231+1)-MONTH(AB231)=0,AB231+1,""))</f>
        <v>46779</v>
      </c>
      <c r="AD231" s="15">
        <f t="shared" ref="AD231" si="1329">IF(AC231="","",IF(MONTH(AC231+1)-MONTH(AC231)=0,AC231+1,""))</f>
        <v>46780</v>
      </c>
      <c r="AE231" s="15">
        <f t="shared" ref="AE231" si="1330">IF(AD231="","",IF(MONTH(AD231+1)-MONTH(AD231)=0,AD231+1,""))</f>
        <v>46781</v>
      </c>
      <c r="AF231" s="15">
        <f t="shared" ref="AF231" si="1331">IF(AE231="","",IF(MONTH(AE231+1)-MONTH(AE231)=0,AE231+1,""))</f>
        <v>46782</v>
      </c>
      <c r="AG231" s="15">
        <f t="shared" ref="AG231" si="1332">IF(AF231="","",IF(MONTH(AF231+1)-MONTH(AF231)=0,AF231+1,""))</f>
        <v>46783</v>
      </c>
      <c r="AH231" s="121"/>
      <c r="AI231" s="98"/>
      <c r="AJ231" s="99"/>
      <c r="AK231" s="100"/>
      <c r="AL231" s="100"/>
      <c r="AM231" s="32"/>
      <c r="AN231" s="101"/>
      <c r="AO231" s="101"/>
      <c r="AP231" s="101"/>
      <c r="AQ231" s="101"/>
      <c r="AR231" s="101"/>
      <c r="AS231" s="101"/>
      <c r="AT231" s="101"/>
    </row>
    <row r="232" spans="1:46" ht="12" hidden="1" customHeight="1" outlineLevel="1">
      <c r="B232" s="14" t="s">
        <v>2</v>
      </c>
      <c r="C232" s="52">
        <f>+C231</f>
        <v>46753</v>
      </c>
      <c r="D232" s="52">
        <f t="shared" ref="D232:AG232" si="1333">+D231</f>
        <v>46754</v>
      </c>
      <c r="E232" s="52">
        <f t="shared" si="1333"/>
        <v>46755</v>
      </c>
      <c r="F232" s="58">
        <f t="shared" si="1333"/>
        <v>46756</v>
      </c>
      <c r="G232" s="52">
        <f t="shared" si="1333"/>
        <v>46757</v>
      </c>
      <c r="H232" s="52">
        <f t="shared" si="1333"/>
        <v>46758</v>
      </c>
      <c r="I232" s="52">
        <f t="shared" si="1333"/>
        <v>46759</v>
      </c>
      <c r="J232" s="52">
        <f t="shared" si="1333"/>
        <v>46760</v>
      </c>
      <c r="K232" s="52">
        <f t="shared" si="1333"/>
        <v>46761</v>
      </c>
      <c r="L232" s="52">
        <f t="shared" si="1333"/>
        <v>46762</v>
      </c>
      <c r="M232" s="52">
        <f t="shared" si="1333"/>
        <v>46763</v>
      </c>
      <c r="N232" s="52">
        <f t="shared" si="1333"/>
        <v>46764</v>
      </c>
      <c r="O232" s="52">
        <f t="shared" si="1333"/>
        <v>46765</v>
      </c>
      <c r="P232" s="52">
        <f t="shared" si="1333"/>
        <v>46766</v>
      </c>
      <c r="Q232" s="52">
        <f t="shared" si="1333"/>
        <v>46767</v>
      </c>
      <c r="R232" s="52">
        <f t="shared" si="1333"/>
        <v>46768</v>
      </c>
      <c r="S232" s="52">
        <f t="shared" si="1333"/>
        <v>46769</v>
      </c>
      <c r="T232" s="52">
        <f t="shared" si="1333"/>
        <v>46770</v>
      </c>
      <c r="U232" s="52">
        <f t="shared" si="1333"/>
        <v>46771</v>
      </c>
      <c r="V232" s="52">
        <f t="shared" si="1333"/>
        <v>46772</v>
      </c>
      <c r="W232" s="52">
        <f t="shared" si="1333"/>
        <v>46773</v>
      </c>
      <c r="X232" s="52">
        <f t="shared" si="1333"/>
        <v>46774</v>
      </c>
      <c r="Y232" s="52">
        <f t="shared" si="1333"/>
        <v>46775</v>
      </c>
      <c r="Z232" s="52">
        <f t="shared" si="1333"/>
        <v>46776</v>
      </c>
      <c r="AA232" s="52">
        <f t="shared" si="1333"/>
        <v>46777</v>
      </c>
      <c r="AB232" s="52">
        <f t="shared" si="1333"/>
        <v>46778</v>
      </c>
      <c r="AC232" s="52">
        <f t="shared" si="1333"/>
        <v>46779</v>
      </c>
      <c r="AD232" s="52">
        <f t="shared" si="1333"/>
        <v>46780</v>
      </c>
      <c r="AE232" s="52">
        <f t="shared" si="1333"/>
        <v>46781</v>
      </c>
      <c r="AF232" s="52">
        <f t="shared" si="1333"/>
        <v>46782</v>
      </c>
      <c r="AG232" s="52">
        <f t="shared" si="1333"/>
        <v>46783</v>
      </c>
      <c r="AH232" s="122">
        <v>0</v>
      </c>
      <c r="AI232" s="111" t="s">
        <v>42</v>
      </c>
      <c r="AJ232" s="112" t="s">
        <v>13</v>
      </c>
      <c r="AK232" s="113" t="s">
        <v>42</v>
      </c>
      <c r="AL232" s="114" t="s">
        <v>14</v>
      </c>
      <c r="AM232" s="32"/>
      <c r="AN232" s="101"/>
      <c r="AO232" s="101"/>
      <c r="AP232" s="101"/>
      <c r="AQ232" s="101"/>
      <c r="AR232" s="101"/>
      <c r="AS232" s="101"/>
      <c r="AT232" s="101"/>
    </row>
    <row r="233" spans="1:46" ht="68.099999999999994" hidden="1" customHeight="1" outlineLevel="1">
      <c r="A233" s="3"/>
      <c r="B233" s="39" t="s">
        <v>3</v>
      </c>
      <c r="C233" s="69" t="str">
        <f>IFERROR(VLOOKUP(C231,定義!A:C,3,FALSE),"")</f>
        <v>元日</v>
      </c>
      <c r="D233" s="69" t="str">
        <f>IFERROR(VLOOKUP(D231,定義!A:C,3,FALSE),"")</f>
        <v/>
      </c>
      <c r="E233" s="69" t="str">
        <f>IFERROR(VLOOKUP(E231,定義!A:C,3,FALSE),"")</f>
        <v/>
      </c>
      <c r="F233" s="71" t="str">
        <f>IFERROR(VLOOKUP(F231,定義!A:C,3,FALSE),"")</f>
        <v/>
      </c>
      <c r="G233" s="69" t="str">
        <f>IFERROR(VLOOKUP(G231,定義!A:C,3,FALSE),"")</f>
        <v/>
      </c>
      <c r="H233" s="69" t="str">
        <f>IFERROR(VLOOKUP(H231,定義!A:C,3,FALSE),"")</f>
        <v/>
      </c>
      <c r="I233" s="69" t="str">
        <f>IFERROR(VLOOKUP(I231,定義!A:C,3,FALSE),"")</f>
        <v/>
      </c>
      <c r="J233" s="69" t="str">
        <f>IFERROR(VLOOKUP(J231,定義!A:C,3,FALSE),"")</f>
        <v/>
      </c>
      <c r="K233" s="69" t="str">
        <f>IFERROR(VLOOKUP(K231,定義!A:C,3,FALSE),"")</f>
        <v/>
      </c>
      <c r="L233" s="69" t="str">
        <f>IFERROR(VLOOKUP(L231,定義!A:C,3,FALSE),"")</f>
        <v>成人の日</v>
      </c>
      <c r="M233" s="69" t="str">
        <f>IFERROR(VLOOKUP(M231,定義!A:C,3,FALSE),"")</f>
        <v/>
      </c>
      <c r="N233" s="69" t="str">
        <f>IFERROR(VLOOKUP(N231,定義!A:C,3,FALSE),"")</f>
        <v/>
      </c>
      <c r="O233" s="69" t="str">
        <f>IFERROR(VLOOKUP(O231,定義!A:C,3,FALSE),"")</f>
        <v/>
      </c>
      <c r="P233" s="69" t="str">
        <f>IFERROR(VLOOKUP(P231,定義!A:C,3,FALSE),"")</f>
        <v/>
      </c>
      <c r="Q233" s="69" t="str">
        <f>IFERROR(VLOOKUP(Q231,定義!A:C,3,FALSE),"")</f>
        <v/>
      </c>
      <c r="R233" s="70" t="str">
        <f>IFERROR(VLOOKUP(R231,定義!A:C,3,FALSE),"")</f>
        <v/>
      </c>
      <c r="S233" s="69" t="str">
        <f>IFERROR(VLOOKUP(S231,定義!A:C,3,FALSE),"")</f>
        <v/>
      </c>
      <c r="T233" s="69" t="str">
        <f>IFERROR(VLOOKUP(T231,定義!A:C,3,FALSE),"")</f>
        <v/>
      </c>
      <c r="U233" s="69" t="str">
        <f>IFERROR(VLOOKUP(U231,定義!A:C,3,FALSE),"")</f>
        <v/>
      </c>
      <c r="V233" s="69" t="str">
        <f>IFERROR(VLOOKUP(V231,定義!A:C,3,FALSE),"")</f>
        <v/>
      </c>
      <c r="W233" s="69" t="str">
        <f>IFERROR(VLOOKUP(W231,定義!A:C,3,FALSE),"")</f>
        <v/>
      </c>
      <c r="X233" s="69" t="str">
        <f>IFERROR(VLOOKUP(X231,定義!A:C,3,FALSE),"")</f>
        <v/>
      </c>
      <c r="Y233" s="69" t="str">
        <f>IFERROR(VLOOKUP(Y231,定義!A:C,3,FALSE),"")</f>
        <v/>
      </c>
      <c r="Z233" s="69" t="str">
        <f>IFERROR(VLOOKUP(Z231,定義!A:C,3,FALSE),"")</f>
        <v/>
      </c>
      <c r="AA233" s="69" t="str">
        <f>IFERROR(VLOOKUP(AA231,定義!A:C,3,FALSE),"")</f>
        <v/>
      </c>
      <c r="AB233" s="69" t="str">
        <f>IFERROR(VLOOKUP(AB231,定義!A:C,3,FALSE),"")</f>
        <v/>
      </c>
      <c r="AC233" s="69" t="str">
        <f>IFERROR(VLOOKUP(AC231,定義!A:C,3,FALSE),"")</f>
        <v/>
      </c>
      <c r="AD233" s="69" t="str">
        <f>IFERROR(VLOOKUP(AD231,定義!A:C,3,FALSE),"")</f>
        <v/>
      </c>
      <c r="AE233" s="69" t="str">
        <f>IFERROR(VLOOKUP(AE231,定義!A:C,3,FALSE),"")</f>
        <v/>
      </c>
      <c r="AF233" s="69" t="str">
        <f>IFERROR(VLOOKUP(AF231,定義!A:C,3,FALSE),"")</f>
        <v/>
      </c>
      <c r="AG233" s="69" t="str">
        <f>IFERROR(VLOOKUP(AG231,定義!A:C,3,FALSE),"")</f>
        <v/>
      </c>
      <c r="AH233" s="122"/>
      <c r="AI233" s="111"/>
      <c r="AJ233" s="112"/>
      <c r="AK233" s="113"/>
      <c r="AL233" s="114"/>
      <c r="AM233" s="32"/>
      <c r="AN233" s="101"/>
      <c r="AO233" s="101"/>
      <c r="AP233" s="101"/>
      <c r="AQ233" s="101"/>
      <c r="AR233" s="101"/>
      <c r="AS233" s="101"/>
      <c r="AT233" s="101"/>
    </row>
    <row r="234" spans="1:46" ht="27.95" hidden="1" customHeight="1" outlineLevel="1">
      <c r="A234" s="3"/>
      <c r="B234" s="40" t="str">
        <f>IF($F$2="受注者希望型","－","休日
計画")</f>
        <v>休日
計画</v>
      </c>
      <c r="C234" s="34"/>
      <c r="D234" s="34"/>
      <c r="E234" s="34"/>
      <c r="F234" s="35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6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123"/>
      <c r="AI234" s="54">
        <f t="shared" ref="AI234" si="1334">AS234</f>
        <v>0</v>
      </c>
      <c r="AJ234" s="46">
        <f t="shared" ref="AJ234" si="1335">IFERROR(AI234/AO234,"")</f>
        <v>0</v>
      </c>
      <c r="AK234" s="53">
        <f t="shared" ref="AK234" si="1336">AT234</f>
        <v>67</v>
      </c>
      <c r="AL234" s="48">
        <f t="shared" ref="AL234" si="1337">IFERROR(AK234/AP234,"")</f>
        <v>7.0378151260504201E-2</v>
      </c>
      <c r="AM234" s="32"/>
      <c r="AN234" s="101">
        <f t="shared" ref="AN234" si="1338">COUNT(C231:AG231)</f>
        <v>31</v>
      </c>
      <c r="AO234" s="101">
        <f t="shared" ref="AO234" si="1339">AN234-AH232</f>
        <v>31</v>
      </c>
      <c r="AP234" s="101">
        <f>SUM(AO$6:AO235)</f>
        <v>952</v>
      </c>
      <c r="AQ234" s="101">
        <f t="shared" ref="AQ234" si="1340">COUNTIF(C235:AG235,"○")</f>
        <v>0</v>
      </c>
      <c r="AR234" s="101">
        <f>SUM(AQ$6:AQ235)</f>
        <v>70</v>
      </c>
      <c r="AS234" s="101">
        <f t="shared" ref="AS234" si="1341">COUNTIF(C234:AG234,"○")</f>
        <v>0</v>
      </c>
      <c r="AT234" s="101">
        <f>SUM(AS$6:AS235)</f>
        <v>67</v>
      </c>
    </row>
    <row r="235" spans="1:46" ht="27.95" hidden="1" customHeight="1" outlineLevel="1" thickBot="1">
      <c r="A235" s="4"/>
      <c r="B235" s="38" t="s">
        <v>52</v>
      </c>
      <c r="C235" s="16"/>
      <c r="D235" s="16"/>
      <c r="E235" s="16"/>
      <c r="F235" s="18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24"/>
      <c r="AI235" s="54">
        <f t="shared" ref="AI235" si="1342">AQ234</f>
        <v>0</v>
      </c>
      <c r="AJ235" s="46">
        <f t="shared" ref="AJ235" si="1343">IFERROR(AI235/AO234,"")</f>
        <v>0</v>
      </c>
      <c r="AK235" s="53">
        <f t="shared" ref="AK235" si="1344">AR234</f>
        <v>70</v>
      </c>
      <c r="AL235" s="48">
        <f t="shared" ref="AL235" si="1345">IFERROR(AK235/AP234,"")</f>
        <v>7.3529411764705885E-2</v>
      </c>
      <c r="AM235" s="32"/>
      <c r="AN235" s="101"/>
      <c r="AO235" s="101"/>
      <c r="AP235" s="101"/>
      <c r="AQ235" s="101"/>
      <c r="AR235" s="101"/>
      <c r="AS235" s="101"/>
      <c r="AT235" s="101"/>
    </row>
    <row r="236" spans="1:46" ht="14.25" hidden="1" customHeight="1" outlineLevel="1" collapsed="1">
      <c r="AM236" s="32"/>
      <c r="AR236" s="8"/>
      <c r="AT236" s="8"/>
    </row>
    <row r="237" spans="1:46" ht="14.25" customHeight="1" collapsed="1">
      <c r="T237" s="141"/>
      <c r="U237" s="141"/>
      <c r="V237" s="141"/>
      <c r="W237" s="91"/>
      <c r="X237" s="133"/>
      <c r="Y237" s="133"/>
      <c r="Z237" s="133"/>
      <c r="AA237" s="133"/>
      <c r="AB237" s="133"/>
      <c r="AH237" s="5"/>
    </row>
    <row r="238" spans="1:46" ht="27" customHeight="1">
      <c r="V238" s="134" t="s">
        <v>76</v>
      </c>
      <c r="W238" s="136"/>
      <c r="X238" s="135"/>
      <c r="Y238" s="134" t="s">
        <v>77</v>
      </c>
      <c r="Z238" s="135"/>
      <c r="AA238" s="134" t="s">
        <v>83</v>
      </c>
      <c r="AB238" s="135"/>
      <c r="AD238" s="63" t="s">
        <v>58</v>
      </c>
      <c r="AE238" s="63"/>
      <c r="AF238" s="63"/>
      <c r="AG238" s="63"/>
      <c r="AH238" s="64"/>
      <c r="AI238" s="64"/>
      <c r="AJ238" s="64"/>
      <c r="AK238" s="138">
        <f>+AL66</f>
        <v>0.30180180180180183</v>
      </c>
      <c r="AL238" s="138"/>
    </row>
    <row r="239" spans="1:46" ht="27" customHeight="1">
      <c r="A239" s="1"/>
      <c r="B239" s="19" t="s">
        <v>15</v>
      </c>
      <c r="V239" s="134" t="s">
        <v>78</v>
      </c>
      <c r="W239" s="136"/>
      <c r="X239" s="135"/>
      <c r="Y239" s="134" t="s">
        <v>79</v>
      </c>
      <c r="Z239" s="135"/>
      <c r="AA239" s="134" t="s">
        <v>84</v>
      </c>
      <c r="AB239" s="135"/>
      <c r="AD239" s="126" t="s">
        <v>16</v>
      </c>
      <c r="AE239" s="127"/>
      <c r="AF239" s="127"/>
      <c r="AG239" s="127"/>
      <c r="AH239" s="127"/>
      <c r="AI239" s="127"/>
      <c r="AJ239" s="128"/>
      <c r="AK239" s="139">
        <f>AL67</f>
        <v>0.31531531531531531</v>
      </c>
      <c r="AL239" s="140"/>
      <c r="AM239" s="50"/>
    </row>
    <row r="240" spans="1:46" ht="15" customHeight="1">
      <c r="B240" s="20"/>
      <c r="AM240" s="6"/>
    </row>
    <row r="241" spans="1:39" ht="21" customHeight="1">
      <c r="A241" s="1"/>
      <c r="Z241" s="131" t="s">
        <v>61</v>
      </c>
      <c r="AA241" s="131"/>
      <c r="AB241" s="131"/>
      <c r="AC241" s="131"/>
      <c r="AD241" s="132" t="str">
        <f>IF(AK239&gt;=0.285,AD245,"未達成")</f>
        <v>４週８休以上　（28.5%以上）</v>
      </c>
      <c r="AE241" s="132"/>
      <c r="AF241" s="132"/>
      <c r="AG241" s="132"/>
      <c r="AH241" s="132"/>
      <c r="AI241" s="132"/>
      <c r="AJ241" s="132"/>
      <c r="AK241" s="132"/>
      <c r="AL241" s="132"/>
      <c r="AM241" s="51"/>
    </row>
    <row r="242" spans="1:39">
      <c r="A242" s="1"/>
      <c r="AH242" s="1"/>
      <c r="AI242" s="1"/>
      <c r="AJ242" s="1"/>
      <c r="AK242" s="1"/>
      <c r="AL242" s="1"/>
      <c r="AM242" s="1"/>
    </row>
    <row r="243" spans="1:39">
      <c r="A243" s="1"/>
      <c r="AH243" s="1"/>
      <c r="AI243" s="1"/>
      <c r="AJ243" s="1"/>
      <c r="AK243" s="1"/>
      <c r="AL243" s="1"/>
      <c r="AM243" s="1"/>
    </row>
    <row r="244" spans="1:39">
      <c r="A244" s="1"/>
      <c r="AH244" s="1"/>
      <c r="AI244" s="1"/>
      <c r="AJ244" s="1"/>
      <c r="AK244" s="1"/>
      <c r="AL244" s="1"/>
      <c r="AM244" s="1"/>
    </row>
    <row r="245" spans="1:39" ht="13.5" customHeight="1">
      <c r="A245" s="1"/>
      <c r="AD245" s="24" t="s">
        <v>43</v>
      </c>
      <c r="AE245" s="25"/>
      <c r="AF245" s="25"/>
      <c r="AG245" s="25"/>
      <c r="AH245" s="26"/>
      <c r="AI245" s="26"/>
      <c r="AJ245" s="1"/>
      <c r="AK245" s="137"/>
      <c r="AL245" s="137"/>
      <c r="AM245" s="33"/>
    </row>
    <row r="246" spans="1:39">
      <c r="A246" s="1"/>
      <c r="AD246" s="24"/>
      <c r="AE246" s="25"/>
      <c r="AF246" s="25"/>
      <c r="AG246" s="25"/>
      <c r="AH246" s="26"/>
      <c r="AI246" s="26"/>
      <c r="AJ246" s="1"/>
      <c r="AK246" s="1"/>
      <c r="AL246" s="1"/>
      <c r="AM246" s="1"/>
    </row>
    <row r="247" spans="1:39">
      <c r="AD247" s="24"/>
      <c r="AE247" s="25"/>
      <c r="AF247" s="25"/>
      <c r="AG247" s="25"/>
      <c r="AH247" s="26"/>
      <c r="AI247" s="27"/>
    </row>
    <row r="248" spans="1:39">
      <c r="AD248" s="25"/>
      <c r="AE248" s="25"/>
      <c r="AF248" s="25"/>
      <c r="AG248" s="25"/>
      <c r="AH248" s="27"/>
      <c r="AI248" s="27"/>
    </row>
    <row r="249" spans="1:39">
      <c r="AH249" s="23"/>
    </row>
    <row r="252" spans="1:39" ht="13.5" customHeight="1"/>
    <row r="259" ht="13.5" customHeight="1"/>
    <row r="266" ht="13.5" customHeight="1"/>
    <row r="273" ht="13.5" customHeight="1"/>
  </sheetData>
  <mergeCells count="784">
    <mergeCell ref="T237:V237"/>
    <mergeCell ref="AA237:AB237"/>
    <mergeCell ref="X237:Z237"/>
    <mergeCell ref="AK245:AL245"/>
    <mergeCell ref="D4:E4"/>
    <mergeCell ref="F4:G4"/>
    <mergeCell ref="H4:I4"/>
    <mergeCell ref="K4:L4"/>
    <mergeCell ref="M4:N4"/>
    <mergeCell ref="O4:P4"/>
    <mergeCell ref="AK6:AL7"/>
    <mergeCell ref="AH6:AH7"/>
    <mergeCell ref="C230:AG230"/>
    <mergeCell ref="AI230:AJ231"/>
    <mergeCell ref="AK230:AL231"/>
    <mergeCell ref="AI232:AI233"/>
    <mergeCell ref="AJ232:AJ233"/>
    <mergeCell ref="AK232:AK233"/>
    <mergeCell ref="AL232:AL233"/>
    <mergeCell ref="C223:AG223"/>
    <mergeCell ref="AI223:AJ224"/>
    <mergeCell ref="C216:AG216"/>
    <mergeCell ref="AI216:AJ217"/>
    <mergeCell ref="AK216:AL217"/>
    <mergeCell ref="AI218:AI219"/>
    <mergeCell ref="AJ218:AJ219"/>
    <mergeCell ref="AK218:AK219"/>
    <mergeCell ref="AL218:AL219"/>
    <mergeCell ref="C209:AG209"/>
    <mergeCell ref="AI209:AJ210"/>
    <mergeCell ref="AK209:AL210"/>
    <mergeCell ref="AI211:AI212"/>
    <mergeCell ref="AJ211:AJ212"/>
    <mergeCell ref="AK211:AK212"/>
    <mergeCell ref="AL211:AL212"/>
    <mergeCell ref="AH209:AH210"/>
    <mergeCell ref="AH211:AH214"/>
    <mergeCell ref="C202:AG202"/>
    <mergeCell ref="AI202:AJ203"/>
    <mergeCell ref="AK202:AL203"/>
    <mergeCell ref="AI204:AI205"/>
    <mergeCell ref="AJ204:AJ205"/>
    <mergeCell ref="AK204:AK205"/>
    <mergeCell ref="AL204:AL205"/>
    <mergeCell ref="AH202:AH203"/>
    <mergeCell ref="AH204:AH207"/>
    <mergeCell ref="C195:AG195"/>
    <mergeCell ref="AI195:AJ196"/>
    <mergeCell ref="AK195:AL196"/>
    <mergeCell ref="AI197:AI198"/>
    <mergeCell ref="AJ197:AJ198"/>
    <mergeCell ref="AK197:AK198"/>
    <mergeCell ref="AL197:AL198"/>
    <mergeCell ref="C188:AG188"/>
    <mergeCell ref="AI188:AJ189"/>
    <mergeCell ref="AK188:AL189"/>
    <mergeCell ref="AI190:AI191"/>
    <mergeCell ref="AJ190:AJ191"/>
    <mergeCell ref="AK190:AK191"/>
    <mergeCell ref="AL190:AL191"/>
    <mergeCell ref="AH195:AH196"/>
    <mergeCell ref="AH188:AH189"/>
    <mergeCell ref="AH197:AH200"/>
    <mergeCell ref="AH190:AH193"/>
    <mergeCell ref="C181:AG181"/>
    <mergeCell ref="AI181:AJ182"/>
    <mergeCell ref="AK181:AL182"/>
    <mergeCell ref="AI183:AI184"/>
    <mergeCell ref="AJ183:AJ184"/>
    <mergeCell ref="AK183:AK184"/>
    <mergeCell ref="AL183:AL184"/>
    <mergeCell ref="C174:AG174"/>
    <mergeCell ref="AI174:AJ175"/>
    <mergeCell ref="AK174:AL175"/>
    <mergeCell ref="AI176:AI177"/>
    <mergeCell ref="AJ176:AJ177"/>
    <mergeCell ref="AK176:AK177"/>
    <mergeCell ref="AL176:AL177"/>
    <mergeCell ref="AH183:AH186"/>
    <mergeCell ref="AH176:AH179"/>
    <mergeCell ref="AH181:AH182"/>
    <mergeCell ref="AH174:AH175"/>
    <mergeCell ref="C167:AG167"/>
    <mergeCell ref="AI167:AJ168"/>
    <mergeCell ref="AK167:AL168"/>
    <mergeCell ref="AI169:AI170"/>
    <mergeCell ref="AJ169:AJ170"/>
    <mergeCell ref="AK169:AK170"/>
    <mergeCell ref="AL169:AL170"/>
    <mergeCell ref="C160:AG160"/>
    <mergeCell ref="AI160:AJ161"/>
    <mergeCell ref="AK160:AL161"/>
    <mergeCell ref="AI162:AI163"/>
    <mergeCell ref="AJ162:AJ163"/>
    <mergeCell ref="AK162:AK163"/>
    <mergeCell ref="AL162:AL163"/>
    <mergeCell ref="AH167:AH168"/>
    <mergeCell ref="AH169:AH172"/>
    <mergeCell ref="C153:AG153"/>
    <mergeCell ref="AI153:AJ154"/>
    <mergeCell ref="AK153:AL154"/>
    <mergeCell ref="AI155:AI156"/>
    <mergeCell ref="AJ155:AJ156"/>
    <mergeCell ref="AK155:AK156"/>
    <mergeCell ref="AL155:AL156"/>
    <mergeCell ref="C146:AG146"/>
    <mergeCell ref="AI146:AJ147"/>
    <mergeCell ref="AK146:AL147"/>
    <mergeCell ref="AI148:AI149"/>
    <mergeCell ref="AJ148:AJ149"/>
    <mergeCell ref="AK148:AK149"/>
    <mergeCell ref="AL148:AL149"/>
    <mergeCell ref="AH148:AH151"/>
    <mergeCell ref="C139:AG139"/>
    <mergeCell ref="AI139:AJ140"/>
    <mergeCell ref="AK139:AL140"/>
    <mergeCell ref="AI141:AI142"/>
    <mergeCell ref="AJ141:AJ142"/>
    <mergeCell ref="AK141:AK142"/>
    <mergeCell ref="AL141:AL142"/>
    <mergeCell ref="C132:AG132"/>
    <mergeCell ref="AI132:AJ133"/>
    <mergeCell ref="AK132:AL133"/>
    <mergeCell ref="AI134:AI135"/>
    <mergeCell ref="AJ134:AJ135"/>
    <mergeCell ref="AK134:AK135"/>
    <mergeCell ref="AL134:AL135"/>
    <mergeCell ref="C125:AG125"/>
    <mergeCell ref="AI125:AJ126"/>
    <mergeCell ref="AK125:AL126"/>
    <mergeCell ref="AI127:AI128"/>
    <mergeCell ref="AJ127:AJ128"/>
    <mergeCell ref="AK127:AK128"/>
    <mergeCell ref="AL127:AL128"/>
    <mergeCell ref="C83:AG83"/>
    <mergeCell ref="AI83:AJ84"/>
    <mergeCell ref="AK83:AL84"/>
    <mergeCell ref="AI85:AI86"/>
    <mergeCell ref="AJ85:AJ86"/>
    <mergeCell ref="AK85:AK86"/>
    <mergeCell ref="AL85:AL86"/>
    <mergeCell ref="C104:AG104"/>
    <mergeCell ref="AI104:AJ105"/>
    <mergeCell ref="AK104:AL105"/>
    <mergeCell ref="C97:AG97"/>
    <mergeCell ref="AI97:AJ98"/>
    <mergeCell ref="AK97:AL98"/>
    <mergeCell ref="AI99:AI100"/>
    <mergeCell ref="AJ99:AJ100"/>
    <mergeCell ref="AK99:AK100"/>
    <mergeCell ref="AL99:AL100"/>
    <mergeCell ref="AK239:AL239"/>
    <mergeCell ref="AD239:AJ239"/>
    <mergeCell ref="C90:AG90"/>
    <mergeCell ref="AI90:AJ91"/>
    <mergeCell ref="AK90:AL91"/>
    <mergeCell ref="AI92:AI93"/>
    <mergeCell ref="AJ92:AJ93"/>
    <mergeCell ref="AK92:AK93"/>
    <mergeCell ref="AL92:AL93"/>
    <mergeCell ref="AI106:AI107"/>
    <mergeCell ref="AJ106:AJ107"/>
    <mergeCell ref="AK106:AK107"/>
    <mergeCell ref="AL106:AL107"/>
    <mergeCell ref="C118:AG118"/>
    <mergeCell ref="AI118:AJ119"/>
    <mergeCell ref="AK118:AL119"/>
    <mergeCell ref="AI120:AI121"/>
    <mergeCell ref="AJ120:AJ121"/>
    <mergeCell ref="AK120:AK121"/>
    <mergeCell ref="AL120:AL121"/>
    <mergeCell ref="C111:AG111"/>
    <mergeCell ref="AI111:AJ112"/>
    <mergeCell ref="AK111:AL112"/>
    <mergeCell ref="AI113:AI114"/>
    <mergeCell ref="AD241:AL241"/>
    <mergeCell ref="Z241:AC241"/>
    <mergeCell ref="AI50:AI51"/>
    <mergeCell ref="AJ50:AJ51"/>
    <mergeCell ref="AK50:AK51"/>
    <mergeCell ref="AL50:AL51"/>
    <mergeCell ref="C55:AG55"/>
    <mergeCell ref="AI55:AJ56"/>
    <mergeCell ref="AK55:AL56"/>
    <mergeCell ref="AI57:AI58"/>
    <mergeCell ref="AJ57:AJ58"/>
    <mergeCell ref="AK57:AK58"/>
    <mergeCell ref="AL57:AL58"/>
    <mergeCell ref="C62:AG62"/>
    <mergeCell ref="C69:AG69"/>
    <mergeCell ref="AI69:AJ70"/>
    <mergeCell ref="AK69:AL70"/>
    <mergeCell ref="AI71:AI72"/>
    <mergeCell ref="AJ71:AJ72"/>
    <mergeCell ref="AK71:AK72"/>
    <mergeCell ref="AL71:AL72"/>
    <mergeCell ref="AI62:AJ63"/>
    <mergeCell ref="C76:AG76"/>
    <mergeCell ref="AI76:AJ77"/>
    <mergeCell ref="C6:AG6"/>
    <mergeCell ref="AI6:AJ7"/>
    <mergeCell ref="C13:AG13"/>
    <mergeCell ref="AI13:AJ14"/>
    <mergeCell ref="C20:AG20"/>
    <mergeCell ref="AI20:AJ21"/>
    <mergeCell ref="AL22:AL23"/>
    <mergeCell ref="C27:AG27"/>
    <mergeCell ref="AI27:AJ28"/>
    <mergeCell ref="AK27:AL28"/>
    <mergeCell ref="AL8:AL9"/>
    <mergeCell ref="AI22:AI23"/>
    <mergeCell ref="AJ22:AJ23"/>
    <mergeCell ref="AI8:AI9"/>
    <mergeCell ref="AJ8:AJ9"/>
    <mergeCell ref="AK8:AK9"/>
    <mergeCell ref="AK20:AL21"/>
    <mergeCell ref="AK22:AK23"/>
    <mergeCell ref="AK13:AL14"/>
    <mergeCell ref="AI15:AI16"/>
    <mergeCell ref="AJ15:AJ16"/>
    <mergeCell ref="AK15:AK16"/>
    <mergeCell ref="AL15:AL16"/>
    <mergeCell ref="AH8:AH11"/>
    <mergeCell ref="C48:AG48"/>
    <mergeCell ref="AI48:AJ49"/>
    <mergeCell ref="AK48:AL49"/>
    <mergeCell ref="AK36:AK37"/>
    <mergeCell ref="AL36:AL37"/>
    <mergeCell ref="C41:AG41"/>
    <mergeCell ref="AI41:AJ42"/>
    <mergeCell ref="AK41:AL42"/>
    <mergeCell ref="C34:AG34"/>
    <mergeCell ref="AI34:AJ35"/>
    <mergeCell ref="AK34:AL35"/>
    <mergeCell ref="AI43:AI44"/>
    <mergeCell ref="AJ43:AJ44"/>
    <mergeCell ref="AK43:AK44"/>
    <mergeCell ref="AL43:AL44"/>
    <mergeCell ref="AH41:AH42"/>
    <mergeCell ref="AH43:AH46"/>
    <mergeCell ref="AH13:AH14"/>
    <mergeCell ref="AH15:AH18"/>
    <mergeCell ref="AK29:AK30"/>
    <mergeCell ref="AH57:AH60"/>
    <mergeCell ref="AH62:AH63"/>
    <mergeCell ref="AK62:AL63"/>
    <mergeCell ref="AH22:AH25"/>
    <mergeCell ref="AH27:AH28"/>
    <mergeCell ref="AH76:AH77"/>
    <mergeCell ref="AK64:AK65"/>
    <mergeCell ref="AL64:AL65"/>
    <mergeCell ref="AK76:AL77"/>
    <mergeCell ref="AH69:AH70"/>
    <mergeCell ref="AH71:AH74"/>
    <mergeCell ref="AH64:AH67"/>
    <mergeCell ref="AI64:AI65"/>
    <mergeCell ref="AJ64:AJ65"/>
    <mergeCell ref="AH36:AH39"/>
    <mergeCell ref="AH29:AH32"/>
    <mergeCell ref="AL29:AL30"/>
    <mergeCell ref="AI36:AI37"/>
    <mergeCell ref="AJ36:AJ37"/>
    <mergeCell ref="AI29:AI30"/>
    <mergeCell ref="AJ29:AJ30"/>
    <mergeCell ref="AI78:AI79"/>
    <mergeCell ref="AJ78:AJ79"/>
    <mergeCell ref="AK78:AK79"/>
    <mergeCell ref="AL78:AL79"/>
    <mergeCell ref="AH83:AH84"/>
    <mergeCell ref="AH85:AH88"/>
    <mergeCell ref="AH99:AH102"/>
    <mergeCell ref="AH92:AH95"/>
    <mergeCell ref="AH97:AH98"/>
    <mergeCell ref="AH90:AH91"/>
    <mergeCell ref="AH50:AH53"/>
    <mergeCell ref="AH55:AH56"/>
    <mergeCell ref="AH48:AH49"/>
    <mergeCell ref="B3:C3"/>
    <mergeCell ref="B4:C4"/>
    <mergeCell ref="AH232:AH235"/>
    <mergeCell ref="AH218:AH221"/>
    <mergeCell ref="AH223:AH224"/>
    <mergeCell ref="AH216:AH217"/>
    <mergeCell ref="AH225:AH228"/>
    <mergeCell ref="AH230:AH231"/>
    <mergeCell ref="AH127:AH130"/>
    <mergeCell ref="AH141:AH144"/>
    <mergeCell ref="AH146:AH147"/>
    <mergeCell ref="AH160:AH161"/>
    <mergeCell ref="AH162:AH165"/>
    <mergeCell ref="AH111:AH112"/>
    <mergeCell ref="AH113:AH116"/>
    <mergeCell ref="AH106:AH109"/>
    <mergeCell ref="AH78:AH81"/>
    <mergeCell ref="AH104:AH105"/>
    <mergeCell ref="AH118:AH119"/>
    <mergeCell ref="AH120:AH123"/>
    <mergeCell ref="AH125:AH126"/>
    <mergeCell ref="AN10:AN11"/>
    <mergeCell ref="AN6:AN9"/>
    <mergeCell ref="AN13:AN16"/>
    <mergeCell ref="AN20:AN23"/>
    <mergeCell ref="AN27:AN30"/>
    <mergeCell ref="AN34:AN37"/>
    <mergeCell ref="AN41:AN44"/>
    <mergeCell ref="AN48:AN51"/>
    <mergeCell ref="AN55:AN58"/>
    <mergeCell ref="AO6:AO9"/>
    <mergeCell ref="AP6:AP9"/>
    <mergeCell ref="AQ6:AQ9"/>
    <mergeCell ref="AR6:AR9"/>
    <mergeCell ref="AS6:AS9"/>
    <mergeCell ref="AT6:AT9"/>
    <mergeCell ref="AO10:AO11"/>
    <mergeCell ref="AP10:AP11"/>
    <mergeCell ref="AQ10:AQ11"/>
    <mergeCell ref="AR10:AR11"/>
    <mergeCell ref="AS10:AS11"/>
    <mergeCell ref="AT10:AT11"/>
    <mergeCell ref="AO13:AO16"/>
    <mergeCell ref="AP13:AP16"/>
    <mergeCell ref="AQ13:AQ16"/>
    <mergeCell ref="AR13:AR16"/>
    <mergeCell ref="AS13:AS16"/>
    <mergeCell ref="AT13:AT16"/>
    <mergeCell ref="AN17:AN18"/>
    <mergeCell ref="AO17:AO18"/>
    <mergeCell ref="AP17:AP18"/>
    <mergeCell ref="AQ17:AQ18"/>
    <mergeCell ref="AR17:AR18"/>
    <mergeCell ref="AS17:AS18"/>
    <mergeCell ref="AT17:AT18"/>
    <mergeCell ref="AO20:AO23"/>
    <mergeCell ref="AP20:AP23"/>
    <mergeCell ref="AQ20:AQ23"/>
    <mergeCell ref="AR20:AR23"/>
    <mergeCell ref="AS20:AS23"/>
    <mergeCell ref="AT20:AT23"/>
    <mergeCell ref="AN24:AN25"/>
    <mergeCell ref="AO24:AO25"/>
    <mergeCell ref="AP24:AP25"/>
    <mergeCell ref="AQ24:AQ25"/>
    <mergeCell ref="AR24:AR25"/>
    <mergeCell ref="AS24:AS25"/>
    <mergeCell ref="AT24:AT25"/>
    <mergeCell ref="AO27:AO30"/>
    <mergeCell ref="AP27:AP30"/>
    <mergeCell ref="AQ27:AQ30"/>
    <mergeCell ref="AR27:AR30"/>
    <mergeCell ref="AS27:AS30"/>
    <mergeCell ref="AT27:AT30"/>
    <mergeCell ref="AN31:AN32"/>
    <mergeCell ref="AO31:AO32"/>
    <mergeCell ref="AP31:AP32"/>
    <mergeCell ref="AQ31:AQ32"/>
    <mergeCell ref="AR31:AR32"/>
    <mergeCell ref="AS31:AS32"/>
    <mergeCell ref="AT31:AT32"/>
    <mergeCell ref="AO34:AO37"/>
    <mergeCell ref="AP34:AP37"/>
    <mergeCell ref="AQ34:AQ37"/>
    <mergeCell ref="AR34:AR37"/>
    <mergeCell ref="AS34:AS37"/>
    <mergeCell ref="AT34:AT37"/>
    <mergeCell ref="AN38:AN39"/>
    <mergeCell ref="AO38:AO39"/>
    <mergeCell ref="AP38:AP39"/>
    <mergeCell ref="AQ38:AQ39"/>
    <mergeCell ref="AR38:AR39"/>
    <mergeCell ref="AS38:AS39"/>
    <mergeCell ref="AT38:AT39"/>
    <mergeCell ref="AO41:AO44"/>
    <mergeCell ref="AP41:AP44"/>
    <mergeCell ref="AQ41:AQ44"/>
    <mergeCell ref="AR41:AR44"/>
    <mergeCell ref="AS41:AS44"/>
    <mergeCell ref="AT41:AT44"/>
    <mergeCell ref="AN45:AN46"/>
    <mergeCell ref="AO45:AO46"/>
    <mergeCell ref="AP45:AP46"/>
    <mergeCell ref="AQ45:AQ46"/>
    <mergeCell ref="AR45:AR46"/>
    <mergeCell ref="AS45:AS46"/>
    <mergeCell ref="AT45:AT46"/>
    <mergeCell ref="AO48:AO51"/>
    <mergeCell ref="AP48:AP51"/>
    <mergeCell ref="AQ48:AQ51"/>
    <mergeCell ref="AR48:AR51"/>
    <mergeCell ref="AS48:AS51"/>
    <mergeCell ref="AT48:AT51"/>
    <mergeCell ref="AN52:AN53"/>
    <mergeCell ref="AO52:AO53"/>
    <mergeCell ref="AP52:AP53"/>
    <mergeCell ref="AQ52:AQ53"/>
    <mergeCell ref="AR52:AR53"/>
    <mergeCell ref="AS52:AS53"/>
    <mergeCell ref="AT52:AT53"/>
    <mergeCell ref="AO55:AO58"/>
    <mergeCell ref="AP55:AP58"/>
    <mergeCell ref="AQ55:AQ58"/>
    <mergeCell ref="AR55:AR58"/>
    <mergeCell ref="AS55:AS58"/>
    <mergeCell ref="AT55:AT58"/>
    <mergeCell ref="AN59:AN60"/>
    <mergeCell ref="AO59:AO60"/>
    <mergeCell ref="AP59:AP60"/>
    <mergeCell ref="AQ59:AQ60"/>
    <mergeCell ref="AR59:AR60"/>
    <mergeCell ref="AS59:AS60"/>
    <mergeCell ref="AT59:AT60"/>
    <mergeCell ref="AO62:AO65"/>
    <mergeCell ref="AP62:AP65"/>
    <mergeCell ref="AQ62:AQ65"/>
    <mergeCell ref="AR62:AR65"/>
    <mergeCell ref="AS62:AS65"/>
    <mergeCell ref="AT62:AT65"/>
    <mergeCell ref="AN66:AN67"/>
    <mergeCell ref="AO66:AO67"/>
    <mergeCell ref="AP66:AP67"/>
    <mergeCell ref="AQ66:AQ67"/>
    <mergeCell ref="AR66:AR67"/>
    <mergeCell ref="AS66:AS67"/>
    <mergeCell ref="AT66:AT67"/>
    <mergeCell ref="AN62:AN65"/>
    <mergeCell ref="AO69:AO72"/>
    <mergeCell ref="AP69:AP72"/>
    <mergeCell ref="AQ69:AQ72"/>
    <mergeCell ref="AR69:AR72"/>
    <mergeCell ref="AS69:AS72"/>
    <mergeCell ref="AT69:AT72"/>
    <mergeCell ref="AN73:AN74"/>
    <mergeCell ref="AO73:AO74"/>
    <mergeCell ref="AP73:AP74"/>
    <mergeCell ref="AQ73:AQ74"/>
    <mergeCell ref="AR73:AR74"/>
    <mergeCell ref="AS73:AS74"/>
    <mergeCell ref="AT73:AT74"/>
    <mergeCell ref="AN69:AN72"/>
    <mergeCell ref="AO76:AO79"/>
    <mergeCell ref="AP76:AP79"/>
    <mergeCell ref="AQ76:AQ79"/>
    <mergeCell ref="AR76:AR79"/>
    <mergeCell ref="AS76:AS79"/>
    <mergeCell ref="AT76:AT79"/>
    <mergeCell ref="AN80:AN81"/>
    <mergeCell ref="AO80:AO81"/>
    <mergeCell ref="AP80:AP81"/>
    <mergeCell ref="AQ80:AQ81"/>
    <mergeCell ref="AR80:AR81"/>
    <mergeCell ref="AS80:AS81"/>
    <mergeCell ref="AT80:AT81"/>
    <mergeCell ref="AN76:AN79"/>
    <mergeCell ref="AO83:AO86"/>
    <mergeCell ref="AP83:AP86"/>
    <mergeCell ref="AQ83:AQ86"/>
    <mergeCell ref="AR83:AR86"/>
    <mergeCell ref="AS83:AS86"/>
    <mergeCell ref="AT83:AT86"/>
    <mergeCell ref="AN87:AN88"/>
    <mergeCell ref="AO87:AO88"/>
    <mergeCell ref="AP87:AP88"/>
    <mergeCell ref="AQ87:AQ88"/>
    <mergeCell ref="AR87:AR88"/>
    <mergeCell ref="AS87:AS88"/>
    <mergeCell ref="AT87:AT88"/>
    <mergeCell ref="AN83:AN86"/>
    <mergeCell ref="AO90:AO93"/>
    <mergeCell ref="AP90:AP93"/>
    <mergeCell ref="AQ90:AQ93"/>
    <mergeCell ref="AR90:AR93"/>
    <mergeCell ref="AS90:AS93"/>
    <mergeCell ref="AT90:AT93"/>
    <mergeCell ref="AN94:AN95"/>
    <mergeCell ref="AO94:AO95"/>
    <mergeCell ref="AP94:AP95"/>
    <mergeCell ref="AQ94:AQ95"/>
    <mergeCell ref="AR94:AR95"/>
    <mergeCell ref="AS94:AS95"/>
    <mergeCell ref="AT94:AT95"/>
    <mergeCell ref="AN90:AN93"/>
    <mergeCell ref="AO97:AO100"/>
    <mergeCell ref="AP97:AP100"/>
    <mergeCell ref="AQ97:AQ100"/>
    <mergeCell ref="AR97:AR100"/>
    <mergeCell ref="AS97:AS100"/>
    <mergeCell ref="AT97:AT100"/>
    <mergeCell ref="AN101:AN102"/>
    <mergeCell ref="AO101:AO102"/>
    <mergeCell ref="AP101:AP102"/>
    <mergeCell ref="AQ101:AQ102"/>
    <mergeCell ref="AR101:AR102"/>
    <mergeCell ref="AS101:AS102"/>
    <mergeCell ref="AT101:AT102"/>
    <mergeCell ref="AN97:AN100"/>
    <mergeCell ref="AO104:AO107"/>
    <mergeCell ref="AP104:AP107"/>
    <mergeCell ref="AQ104:AQ107"/>
    <mergeCell ref="AR104:AR107"/>
    <mergeCell ref="AS104:AS107"/>
    <mergeCell ref="AT104:AT107"/>
    <mergeCell ref="AN108:AN109"/>
    <mergeCell ref="AO108:AO109"/>
    <mergeCell ref="AP108:AP109"/>
    <mergeCell ref="AQ108:AQ109"/>
    <mergeCell ref="AR108:AR109"/>
    <mergeCell ref="AS108:AS109"/>
    <mergeCell ref="AT108:AT109"/>
    <mergeCell ref="AN104:AN107"/>
    <mergeCell ref="AO111:AO114"/>
    <mergeCell ref="AP111:AP114"/>
    <mergeCell ref="AQ111:AQ114"/>
    <mergeCell ref="AR111:AR114"/>
    <mergeCell ref="AS111:AS114"/>
    <mergeCell ref="AT111:AT114"/>
    <mergeCell ref="AN115:AN116"/>
    <mergeCell ref="AO115:AO116"/>
    <mergeCell ref="AP115:AP116"/>
    <mergeCell ref="AQ115:AQ116"/>
    <mergeCell ref="AR115:AR116"/>
    <mergeCell ref="AS115:AS116"/>
    <mergeCell ref="AT115:AT116"/>
    <mergeCell ref="AN111:AN114"/>
    <mergeCell ref="AN118:AN121"/>
    <mergeCell ref="AO118:AO121"/>
    <mergeCell ref="AP118:AP121"/>
    <mergeCell ref="AQ118:AQ121"/>
    <mergeCell ref="AR118:AR121"/>
    <mergeCell ref="AS118:AS121"/>
    <mergeCell ref="AT118:AT121"/>
    <mergeCell ref="AN122:AN123"/>
    <mergeCell ref="AO122:AO123"/>
    <mergeCell ref="AP122:AP123"/>
    <mergeCell ref="AQ122:AQ123"/>
    <mergeCell ref="AR122:AR123"/>
    <mergeCell ref="AS122:AS123"/>
    <mergeCell ref="AT122:AT123"/>
    <mergeCell ref="AN125:AN128"/>
    <mergeCell ref="AO125:AO128"/>
    <mergeCell ref="AP125:AP128"/>
    <mergeCell ref="AQ125:AQ128"/>
    <mergeCell ref="AR125:AR128"/>
    <mergeCell ref="AS125:AS128"/>
    <mergeCell ref="AT125:AT128"/>
    <mergeCell ref="AN129:AN130"/>
    <mergeCell ref="AO129:AO130"/>
    <mergeCell ref="AP129:AP130"/>
    <mergeCell ref="AQ129:AQ130"/>
    <mergeCell ref="AR129:AR130"/>
    <mergeCell ref="AS129:AS130"/>
    <mergeCell ref="AT129:AT130"/>
    <mergeCell ref="AN132:AN135"/>
    <mergeCell ref="AO132:AO135"/>
    <mergeCell ref="AP132:AP135"/>
    <mergeCell ref="AQ132:AQ135"/>
    <mergeCell ref="AR132:AR135"/>
    <mergeCell ref="AS132:AS135"/>
    <mergeCell ref="AT132:AT135"/>
    <mergeCell ref="AN136:AN137"/>
    <mergeCell ref="AO136:AO137"/>
    <mergeCell ref="AP136:AP137"/>
    <mergeCell ref="AQ136:AQ137"/>
    <mergeCell ref="AR136:AR137"/>
    <mergeCell ref="AS136:AS137"/>
    <mergeCell ref="AT136:AT137"/>
    <mergeCell ref="AN139:AN142"/>
    <mergeCell ref="AO139:AO142"/>
    <mergeCell ref="AP139:AP142"/>
    <mergeCell ref="AQ139:AQ142"/>
    <mergeCell ref="AR139:AR142"/>
    <mergeCell ref="AS139:AS142"/>
    <mergeCell ref="AT139:AT142"/>
    <mergeCell ref="AN143:AN144"/>
    <mergeCell ref="AO143:AO144"/>
    <mergeCell ref="AP143:AP144"/>
    <mergeCell ref="AQ143:AQ144"/>
    <mergeCell ref="AR143:AR144"/>
    <mergeCell ref="AS143:AS144"/>
    <mergeCell ref="AT143:AT144"/>
    <mergeCell ref="AN146:AN149"/>
    <mergeCell ref="AO146:AO149"/>
    <mergeCell ref="AP146:AP149"/>
    <mergeCell ref="AQ146:AQ149"/>
    <mergeCell ref="AR146:AR149"/>
    <mergeCell ref="AS146:AS149"/>
    <mergeCell ref="AT146:AT149"/>
    <mergeCell ref="AN150:AN151"/>
    <mergeCell ref="AO150:AO151"/>
    <mergeCell ref="AP150:AP151"/>
    <mergeCell ref="AQ150:AQ151"/>
    <mergeCell ref="AR150:AR151"/>
    <mergeCell ref="AS150:AS151"/>
    <mergeCell ref="AT150:AT151"/>
    <mergeCell ref="AN153:AN156"/>
    <mergeCell ref="AO153:AO156"/>
    <mergeCell ref="AP153:AP156"/>
    <mergeCell ref="AQ153:AQ156"/>
    <mergeCell ref="AR153:AR156"/>
    <mergeCell ref="AS153:AS156"/>
    <mergeCell ref="AT153:AT156"/>
    <mergeCell ref="AN157:AN158"/>
    <mergeCell ref="AO157:AO158"/>
    <mergeCell ref="AP157:AP158"/>
    <mergeCell ref="AQ157:AQ158"/>
    <mergeCell ref="AR157:AR158"/>
    <mergeCell ref="AS157:AS158"/>
    <mergeCell ref="AT157:AT158"/>
    <mergeCell ref="AN160:AN163"/>
    <mergeCell ref="AO160:AO163"/>
    <mergeCell ref="AP160:AP163"/>
    <mergeCell ref="AQ160:AQ163"/>
    <mergeCell ref="AR160:AR163"/>
    <mergeCell ref="AS160:AS163"/>
    <mergeCell ref="AT160:AT163"/>
    <mergeCell ref="AN164:AN165"/>
    <mergeCell ref="AO164:AO165"/>
    <mergeCell ref="AP164:AP165"/>
    <mergeCell ref="AQ164:AQ165"/>
    <mergeCell ref="AR164:AR165"/>
    <mergeCell ref="AS164:AS165"/>
    <mergeCell ref="AT164:AT165"/>
    <mergeCell ref="AN167:AN170"/>
    <mergeCell ref="AO167:AO170"/>
    <mergeCell ref="AP167:AP170"/>
    <mergeCell ref="AQ167:AQ170"/>
    <mergeCell ref="AR167:AR170"/>
    <mergeCell ref="AS167:AS170"/>
    <mergeCell ref="AT167:AT170"/>
    <mergeCell ref="AN171:AN172"/>
    <mergeCell ref="AO171:AO172"/>
    <mergeCell ref="AP171:AP172"/>
    <mergeCell ref="AQ171:AQ172"/>
    <mergeCell ref="AR171:AR172"/>
    <mergeCell ref="AS171:AS172"/>
    <mergeCell ref="AT171:AT172"/>
    <mergeCell ref="AN174:AN177"/>
    <mergeCell ref="AO174:AO177"/>
    <mergeCell ref="AP174:AP177"/>
    <mergeCell ref="AQ174:AQ177"/>
    <mergeCell ref="AR174:AR177"/>
    <mergeCell ref="AS174:AS177"/>
    <mergeCell ref="AT174:AT177"/>
    <mergeCell ref="AN178:AN179"/>
    <mergeCell ref="AO178:AO179"/>
    <mergeCell ref="AP178:AP179"/>
    <mergeCell ref="AQ178:AQ179"/>
    <mergeCell ref="AR178:AR179"/>
    <mergeCell ref="AS178:AS179"/>
    <mergeCell ref="AT178:AT179"/>
    <mergeCell ref="AT188:AT191"/>
    <mergeCell ref="AN192:AN193"/>
    <mergeCell ref="AO192:AO193"/>
    <mergeCell ref="AP192:AP193"/>
    <mergeCell ref="AQ192:AQ193"/>
    <mergeCell ref="AR192:AR193"/>
    <mergeCell ref="AS192:AS193"/>
    <mergeCell ref="AT192:AT193"/>
    <mergeCell ref="AN181:AN184"/>
    <mergeCell ref="AO181:AO184"/>
    <mergeCell ref="AP181:AP184"/>
    <mergeCell ref="AQ181:AQ184"/>
    <mergeCell ref="AR181:AR184"/>
    <mergeCell ref="AS181:AS184"/>
    <mergeCell ref="AT181:AT184"/>
    <mergeCell ref="AN185:AN186"/>
    <mergeCell ref="AO185:AO186"/>
    <mergeCell ref="AP185:AP186"/>
    <mergeCell ref="AQ185:AQ186"/>
    <mergeCell ref="AR185:AR186"/>
    <mergeCell ref="AS185:AS186"/>
    <mergeCell ref="AT185:AT186"/>
    <mergeCell ref="AT202:AT205"/>
    <mergeCell ref="AN206:AN207"/>
    <mergeCell ref="AO206:AO207"/>
    <mergeCell ref="AP206:AP207"/>
    <mergeCell ref="AQ206:AQ207"/>
    <mergeCell ref="AR206:AR207"/>
    <mergeCell ref="AS206:AS207"/>
    <mergeCell ref="AT206:AT207"/>
    <mergeCell ref="AN195:AN198"/>
    <mergeCell ref="AO195:AO198"/>
    <mergeCell ref="AP195:AP198"/>
    <mergeCell ref="AQ195:AQ198"/>
    <mergeCell ref="AR195:AR198"/>
    <mergeCell ref="AS195:AS198"/>
    <mergeCell ref="AT195:AT198"/>
    <mergeCell ref="AN199:AN200"/>
    <mergeCell ref="AO199:AO200"/>
    <mergeCell ref="AP199:AP200"/>
    <mergeCell ref="AQ199:AQ200"/>
    <mergeCell ref="AR199:AR200"/>
    <mergeCell ref="AS199:AS200"/>
    <mergeCell ref="AT199:AT200"/>
    <mergeCell ref="AN202:AN205"/>
    <mergeCell ref="AO202:AO205"/>
    <mergeCell ref="AT216:AT219"/>
    <mergeCell ref="AN220:AN221"/>
    <mergeCell ref="AO220:AO221"/>
    <mergeCell ref="AP220:AP221"/>
    <mergeCell ref="AQ220:AQ221"/>
    <mergeCell ref="AR220:AR221"/>
    <mergeCell ref="AS220:AS221"/>
    <mergeCell ref="AT220:AT221"/>
    <mergeCell ref="AN209:AN212"/>
    <mergeCell ref="AO209:AO212"/>
    <mergeCell ref="AP209:AP212"/>
    <mergeCell ref="AQ209:AQ212"/>
    <mergeCell ref="AR209:AR212"/>
    <mergeCell ref="AS209:AS212"/>
    <mergeCell ref="AT209:AT212"/>
    <mergeCell ref="AN213:AN214"/>
    <mergeCell ref="AO213:AO214"/>
    <mergeCell ref="AP213:AP214"/>
    <mergeCell ref="AQ213:AQ214"/>
    <mergeCell ref="AR213:AR214"/>
    <mergeCell ref="AS213:AS214"/>
    <mergeCell ref="AT213:AT214"/>
    <mergeCell ref="AT230:AT233"/>
    <mergeCell ref="AN234:AN235"/>
    <mergeCell ref="AO234:AO235"/>
    <mergeCell ref="AP234:AP235"/>
    <mergeCell ref="AQ234:AQ235"/>
    <mergeCell ref="AR234:AR235"/>
    <mergeCell ref="AS234:AS235"/>
    <mergeCell ref="AT234:AT235"/>
    <mergeCell ref="AN223:AN226"/>
    <mergeCell ref="AO223:AO226"/>
    <mergeCell ref="AP223:AP226"/>
    <mergeCell ref="AQ223:AQ226"/>
    <mergeCell ref="AR223:AR226"/>
    <mergeCell ref="AS223:AS226"/>
    <mergeCell ref="AT223:AT226"/>
    <mergeCell ref="AN227:AN228"/>
    <mergeCell ref="AO227:AO228"/>
    <mergeCell ref="AP227:AP228"/>
    <mergeCell ref="AQ227:AQ228"/>
    <mergeCell ref="AR227:AR228"/>
    <mergeCell ref="AS227:AS228"/>
    <mergeCell ref="AT227:AT228"/>
    <mergeCell ref="AN230:AN233"/>
    <mergeCell ref="AO230:AO233"/>
    <mergeCell ref="AP202:AP205"/>
    <mergeCell ref="AQ202:AQ205"/>
    <mergeCell ref="AR202:AR205"/>
    <mergeCell ref="AS202:AS205"/>
    <mergeCell ref="AN188:AN191"/>
    <mergeCell ref="AO188:AO191"/>
    <mergeCell ref="AP188:AP191"/>
    <mergeCell ref="AQ188:AQ191"/>
    <mergeCell ref="AR188:AR191"/>
    <mergeCell ref="AS188:AS191"/>
    <mergeCell ref="AP230:AP233"/>
    <mergeCell ref="AQ230:AQ233"/>
    <mergeCell ref="AR230:AR233"/>
    <mergeCell ref="AS230:AS233"/>
    <mergeCell ref="AN216:AN219"/>
    <mergeCell ref="AO216:AO219"/>
    <mergeCell ref="AP216:AP219"/>
    <mergeCell ref="AQ216:AQ219"/>
    <mergeCell ref="AR216:AR219"/>
    <mergeCell ref="AS216:AS219"/>
    <mergeCell ref="V238:X238"/>
    <mergeCell ref="V239:X239"/>
    <mergeCell ref="Y238:Z238"/>
    <mergeCell ref="Y239:Z239"/>
    <mergeCell ref="AA238:AB238"/>
    <mergeCell ref="AA239:AB239"/>
    <mergeCell ref="AK238:AL238"/>
    <mergeCell ref="F2:J2"/>
    <mergeCell ref="D3:AE3"/>
    <mergeCell ref="AK225:AK226"/>
    <mergeCell ref="AL225:AL226"/>
    <mergeCell ref="AI225:AI226"/>
    <mergeCell ref="AJ225:AJ226"/>
    <mergeCell ref="AK223:AL224"/>
    <mergeCell ref="AH20:AH21"/>
    <mergeCell ref="AH34:AH35"/>
    <mergeCell ref="AJ113:AJ114"/>
    <mergeCell ref="AK113:AK114"/>
    <mergeCell ref="AL113:AL114"/>
    <mergeCell ref="AH134:AH137"/>
    <mergeCell ref="AH139:AH140"/>
    <mergeCell ref="AH132:AH133"/>
    <mergeCell ref="AH153:AH154"/>
    <mergeCell ref="AH155:AH158"/>
  </mergeCells>
  <phoneticPr fontId="1"/>
  <conditionalFormatting sqref="C7:AG11">
    <cfRule type="expression" dxfId="101" priority="7">
      <formula>COUNTIF(祝日,C$7)=1</formula>
    </cfRule>
    <cfRule type="expression" dxfId="100" priority="186">
      <formula>WEEKDAY(C$7)=7</formula>
    </cfRule>
    <cfRule type="expression" dxfId="99" priority="188">
      <formula>WEEKDAY(C$7)=1</formula>
    </cfRule>
  </conditionalFormatting>
  <conditionalFormatting sqref="C15:AG18">
    <cfRule type="expression" dxfId="98" priority="110">
      <formula>COUNTIF(祝日,C$14)=1</formula>
    </cfRule>
    <cfRule type="expression" dxfId="97" priority="178">
      <formula>WEEKDAY(C$14)=7</formula>
    </cfRule>
    <cfRule type="expression" dxfId="96" priority="179">
      <formula>WEEKDAY(C$14)=1</formula>
    </cfRule>
  </conditionalFormatting>
  <conditionalFormatting sqref="C21:AG25">
    <cfRule type="expression" dxfId="95" priority="107" stopIfTrue="1">
      <formula>COUNTIF(祝日,C$21)=1</formula>
    </cfRule>
    <cfRule type="expression" dxfId="94" priority="108">
      <formula>WEEKDAY(C$21)=7</formula>
    </cfRule>
    <cfRule type="expression" dxfId="93" priority="109">
      <formula>WEEKDAY(C$21)=1</formula>
    </cfRule>
  </conditionalFormatting>
  <conditionalFormatting sqref="C28:AG32">
    <cfRule type="expression" dxfId="92" priority="104" stopIfTrue="1">
      <formula>COUNTIF(祝日,C$28)=1</formula>
    </cfRule>
    <cfRule type="expression" dxfId="91" priority="105">
      <formula>WEEKDAY(C$28)=7</formula>
    </cfRule>
    <cfRule type="expression" dxfId="90" priority="106">
      <formula>WEEKDAY(C$28)=1</formula>
    </cfRule>
  </conditionalFormatting>
  <conditionalFormatting sqref="C35:AG39">
    <cfRule type="expression" dxfId="89" priority="98" stopIfTrue="1">
      <formula>COUNTIF(祝日,C$35)=1</formula>
    </cfRule>
    <cfRule type="expression" dxfId="88" priority="99">
      <formula>WEEKDAY(C$35)=7</formula>
    </cfRule>
    <cfRule type="expression" dxfId="87" priority="100">
      <formula>WEEKDAY(C$35)=1</formula>
    </cfRule>
  </conditionalFormatting>
  <conditionalFormatting sqref="C42:AG46">
    <cfRule type="expression" dxfId="86" priority="95" stopIfTrue="1">
      <formula>COUNTIF(祝日,C$42)=1</formula>
    </cfRule>
    <cfRule type="expression" dxfId="85" priority="96">
      <formula>WEEKDAY(C$42)=7</formula>
    </cfRule>
    <cfRule type="expression" dxfId="84" priority="97">
      <formula>WEEKDAY(C$42)=1</formula>
    </cfRule>
  </conditionalFormatting>
  <conditionalFormatting sqref="C49:AG53">
    <cfRule type="expression" dxfId="83" priority="92" stopIfTrue="1">
      <formula>COUNTIF(祝日,C$49)=1</formula>
    </cfRule>
    <cfRule type="expression" dxfId="82" priority="93">
      <formula>WEEKDAY(C$49)=7</formula>
    </cfRule>
    <cfRule type="expression" dxfId="81" priority="94">
      <formula>WEEKDAY(C$49)=1</formula>
    </cfRule>
  </conditionalFormatting>
  <conditionalFormatting sqref="C56:AG60">
    <cfRule type="expression" dxfId="80" priority="89" stopIfTrue="1">
      <formula>COUNTIF(祝日,C$56)=1</formula>
    </cfRule>
    <cfRule type="expression" dxfId="79" priority="90">
      <formula>WEEKDAY(C$56)=7</formula>
    </cfRule>
    <cfRule type="expression" dxfId="78" priority="91">
      <formula>WEEKDAY(C$56)=1</formula>
    </cfRule>
  </conditionalFormatting>
  <conditionalFormatting sqref="C63:AG67">
    <cfRule type="expression" dxfId="77" priority="86" stopIfTrue="1">
      <formula>COUNTIF(祝日,C$63)=1</formula>
    </cfRule>
    <cfRule type="expression" dxfId="76" priority="87">
      <formula>WEEKDAY(C$63)=7</formula>
    </cfRule>
    <cfRule type="expression" dxfId="75" priority="88">
      <formula>WEEKDAY(C$63)=1</formula>
    </cfRule>
  </conditionalFormatting>
  <conditionalFormatting sqref="C70:AG74">
    <cfRule type="expression" dxfId="74" priority="83" stopIfTrue="1">
      <formula>COUNTIF(祝日,C$70)=1</formula>
    </cfRule>
    <cfRule type="expression" dxfId="73" priority="84">
      <formula>WEEKDAY(C$70)=7</formula>
    </cfRule>
    <cfRule type="expression" dxfId="72" priority="85">
      <formula>WEEKDAY(C$70)=1</formula>
    </cfRule>
  </conditionalFormatting>
  <conditionalFormatting sqref="C77:AG81">
    <cfRule type="expression" dxfId="71" priority="80" stopIfTrue="1">
      <formula>COUNTIF(祝日,C$77)=1</formula>
    </cfRule>
    <cfRule type="expression" dxfId="70" priority="81">
      <formula>WEEKDAY(C$77)=7</formula>
    </cfRule>
    <cfRule type="expression" dxfId="69" priority="82">
      <formula>WEEKDAY(C$77)=1</formula>
    </cfRule>
  </conditionalFormatting>
  <conditionalFormatting sqref="C84:AG88">
    <cfRule type="expression" dxfId="68" priority="77" stopIfTrue="1">
      <formula>COUNTIF(祝日,C$84)=1</formula>
    </cfRule>
    <cfRule type="expression" dxfId="67" priority="78">
      <formula>WEEKDAY(C$84)=7</formula>
    </cfRule>
    <cfRule type="expression" dxfId="66" priority="79">
      <formula>WEEKDAY(C$84)=1</formula>
    </cfRule>
  </conditionalFormatting>
  <conditionalFormatting sqref="C91:AG95">
    <cfRule type="expression" dxfId="65" priority="74" stopIfTrue="1">
      <formula>COUNTIF(祝日,C$91)=1</formula>
    </cfRule>
    <cfRule type="expression" dxfId="64" priority="75">
      <formula>WEEKDAY(C$91)=7</formula>
    </cfRule>
    <cfRule type="expression" dxfId="63" priority="76">
      <formula>WEEKDAY(C$91)=1</formula>
    </cfRule>
  </conditionalFormatting>
  <conditionalFormatting sqref="C98:AG102">
    <cfRule type="expression" dxfId="62" priority="71" stopIfTrue="1">
      <formula>COUNTIF(祝日,C$98)=1</formula>
    </cfRule>
    <cfRule type="expression" dxfId="61" priority="72">
      <formula>WEEKDAY(C$98)=7</formula>
    </cfRule>
    <cfRule type="expression" dxfId="60" priority="73">
      <formula>WEEKDAY(C$98)=1</formula>
    </cfRule>
  </conditionalFormatting>
  <conditionalFormatting sqref="C112:AG116">
    <cfRule type="expression" dxfId="59" priority="65" stopIfTrue="1">
      <formula>COUNTIF(祝日,C$112)=1</formula>
    </cfRule>
    <cfRule type="expression" dxfId="58" priority="66">
      <formula>WEEKDAY(C$112)=7</formula>
    </cfRule>
    <cfRule type="expression" dxfId="57" priority="67">
      <formula>WEEKDAY(C$112)=1</formula>
    </cfRule>
  </conditionalFormatting>
  <conditionalFormatting sqref="C119:AG123">
    <cfRule type="expression" dxfId="56" priority="62" stopIfTrue="1">
      <formula>COUNTIF(祝日,C$119)=1</formula>
    </cfRule>
    <cfRule type="expression" dxfId="55" priority="63">
      <formula>WEEKDAY(C$119)=7</formula>
    </cfRule>
    <cfRule type="expression" dxfId="54" priority="64">
      <formula>WEEKDAY(C$119)=1</formula>
    </cfRule>
  </conditionalFormatting>
  <conditionalFormatting sqref="C126:AG130">
    <cfRule type="expression" dxfId="53" priority="59" stopIfTrue="1">
      <formula>COUNTIF(祝日,C$126)=1</formula>
    </cfRule>
    <cfRule type="expression" dxfId="52" priority="60">
      <formula>WEEKDAY(C$126)=7</formula>
    </cfRule>
    <cfRule type="expression" dxfId="51" priority="61">
      <formula>WEEKDAY(C$126)=1</formula>
    </cfRule>
  </conditionalFormatting>
  <conditionalFormatting sqref="C133:AG137">
    <cfRule type="expression" dxfId="50" priority="56" stopIfTrue="1">
      <formula>COUNTIF(祝日,C$133)=1</formula>
    </cfRule>
    <cfRule type="expression" dxfId="49" priority="57">
      <formula>WEEKDAY(C$133)=7</formula>
    </cfRule>
    <cfRule type="expression" dxfId="48" priority="58">
      <formula>WEEKDAY(C$133)=1</formula>
    </cfRule>
  </conditionalFormatting>
  <conditionalFormatting sqref="C140:AG144">
    <cfRule type="expression" dxfId="47" priority="53" stopIfTrue="1">
      <formula>COUNTIF(祝日,C$140)=1</formula>
    </cfRule>
    <cfRule type="expression" dxfId="46" priority="54">
      <formula>WEEKDAY(C$140)=7</formula>
    </cfRule>
    <cfRule type="expression" dxfId="45" priority="55">
      <formula>WEEKDAY(C$140)=1</formula>
    </cfRule>
  </conditionalFormatting>
  <conditionalFormatting sqref="C147:AG151">
    <cfRule type="expression" dxfId="44" priority="50" stopIfTrue="1">
      <formula>COUNTIF(祝日,C$147)=1</formula>
    </cfRule>
    <cfRule type="expression" dxfId="43" priority="51">
      <formula>WEEKDAY(C$147)=7</formula>
    </cfRule>
    <cfRule type="expression" dxfId="42" priority="52">
      <formula>WEEKDAY(C$147)=1</formula>
    </cfRule>
  </conditionalFormatting>
  <conditionalFormatting sqref="C154:AG158">
    <cfRule type="expression" dxfId="41" priority="47" stopIfTrue="1">
      <formula>COUNTIF(祝日,C$154)=1</formula>
    </cfRule>
    <cfRule type="expression" dxfId="40" priority="48">
      <formula>WEEKDAY(C$154)=7</formula>
    </cfRule>
    <cfRule type="expression" dxfId="39" priority="49">
      <formula>WEEKDAY(C$154)=1</formula>
    </cfRule>
  </conditionalFormatting>
  <conditionalFormatting sqref="C161:AG165">
    <cfRule type="expression" dxfId="38" priority="44" stopIfTrue="1">
      <formula>COUNTIF(祝日,C$161)=1</formula>
    </cfRule>
    <cfRule type="expression" dxfId="37" priority="45">
      <formula>WEEKDAY(C$161)=7</formula>
    </cfRule>
    <cfRule type="expression" dxfId="36" priority="46">
      <formula>WEEKDAY(C$161)=1</formula>
    </cfRule>
  </conditionalFormatting>
  <conditionalFormatting sqref="C168:AG172">
    <cfRule type="expression" dxfId="35" priority="41" stopIfTrue="1">
      <formula>COUNTIF(祝日,C$168)=1</formula>
    </cfRule>
    <cfRule type="expression" dxfId="34" priority="42">
      <formula>WEEKDAY(C$168)=7</formula>
    </cfRule>
    <cfRule type="expression" dxfId="33" priority="43">
      <formula>WEEKDAY(C$168)=1</formula>
    </cfRule>
  </conditionalFormatting>
  <conditionalFormatting sqref="C175:AG179">
    <cfRule type="expression" dxfId="32" priority="38" stopIfTrue="1">
      <formula>COUNTIF(祝日,C$175)=1</formula>
    </cfRule>
    <cfRule type="expression" dxfId="31" priority="39">
      <formula>WEEKDAY(C$175)=7</formula>
    </cfRule>
    <cfRule type="expression" dxfId="30" priority="40">
      <formula>WEEKDAY(C$175)=1</formula>
    </cfRule>
  </conditionalFormatting>
  <conditionalFormatting sqref="C182:AG186">
    <cfRule type="expression" dxfId="29" priority="35" stopIfTrue="1">
      <formula>COUNTIF(祝日,C$182)=1</formula>
    </cfRule>
    <cfRule type="expression" dxfId="28" priority="36">
      <formula>WEEKDAY(C$182)=7</formula>
    </cfRule>
    <cfRule type="expression" dxfId="27" priority="37">
      <formula>WEEKDAY(C$182)=1</formula>
    </cfRule>
  </conditionalFormatting>
  <conditionalFormatting sqref="C189:AG193">
    <cfRule type="expression" dxfId="26" priority="32" stopIfTrue="1">
      <formula>COUNTIF(祝日,C$189)=1</formula>
    </cfRule>
    <cfRule type="expression" dxfId="25" priority="33">
      <formula>WEEKDAY(C$189)=7</formula>
    </cfRule>
    <cfRule type="expression" dxfId="24" priority="34">
      <formula>WEEKDAY(C$189)=1</formula>
    </cfRule>
  </conditionalFormatting>
  <conditionalFormatting sqref="C196:AG200">
    <cfRule type="expression" dxfId="23" priority="29" stopIfTrue="1">
      <formula>COUNTIF(祝日,C$196)=1</formula>
    </cfRule>
    <cfRule type="expression" dxfId="22" priority="30">
      <formula>WEEKDAY(C$196)=7</formula>
    </cfRule>
    <cfRule type="expression" dxfId="21" priority="31">
      <formula>WEEKDAY(C$196)=1</formula>
    </cfRule>
  </conditionalFormatting>
  <conditionalFormatting sqref="C203:AG207">
    <cfRule type="expression" dxfId="20" priority="26" stopIfTrue="1">
      <formula>COUNTIF(祝日,C$203)=1</formula>
    </cfRule>
    <cfRule type="expression" dxfId="19" priority="27">
      <formula>WEEKDAY(C$203)=7</formula>
    </cfRule>
    <cfRule type="expression" dxfId="18" priority="28">
      <formula>WEEKDAY(C$203)=1</formula>
    </cfRule>
  </conditionalFormatting>
  <conditionalFormatting sqref="C210:AG214">
    <cfRule type="expression" dxfId="17" priority="23" stopIfTrue="1">
      <formula>COUNTIF(祝日,C$210)=1</formula>
    </cfRule>
    <cfRule type="expression" dxfId="16" priority="24">
      <formula>WEEKDAY(C$210)=7</formula>
    </cfRule>
    <cfRule type="expression" dxfId="15" priority="25">
      <formula>WEEKDAY(C$210)=1</formula>
    </cfRule>
  </conditionalFormatting>
  <conditionalFormatting sqref="C217:AG221">
    <cfRule type="expression" dxfId="14" priority="20" stopIfTrue="1">
      <formula>COUNTIF(祝日,C$217)=1</formula>
    </cfRule>
    <cfRule type="expression" dxfId="13" priority="21">
      <formula>WEEKDAY(C$217)=7</formula>
    </cfRule>
    <cfRule type="expression" dxfId="12" priority="22">
      <formula>WEEKDAY(C$217)=1</formula>
    </cfRule>
  </conditionalFormatting>
  <conditionalFormatting sqref="C224:AG228">
    <cfRule type="expression" dxfId="11" priority="17" stopIfTrue="1">
      <formula>COUNTIF(祝日,C$224)=1</formula>
    </cfRule>
    <cfRule type="expression" dxfId="10" priority="18">
      <formula>WEEKDAY(C$224)=7</formula>
    </cfRule>
    <cfRule type="expression" dxfId="9" priority="19">
      <formula>WEEKDAY(C$224)=1</formula>
    </cfRule>
  </conditionalFormatting>
  <conditionalFormatting sqref="C231:AG235">
    <cfRule type="expression" dxfId="8" priority="14" stopIfTrue="1">
      <formula>COUNTIF(祝日,C$231)=1</formula>
    </cfRule>
    <cfRule type="expression" dxfId="7" priority="15">
      <formula>WEEKDAY(C$231)=7</formula>
    </cfRule>
    <cfRule type="expression" dxfId="6" priority="16">
      <formula>WEEKDAY(C$231)=1</formula>
    </cfRule>
  </conditionalFormatting>
  <conditionalFormatting sqref="C105:AG109">
    <cfRule type="expression" dxfId="5" priority="354" stopIfTrue="1">
      <formula>COUNTIF(祝日,C$10578)=1</formula>
    </cfRule>
    <cfRule type="expression" dxfId="4" priority="355">
      <formula>WEEKDAY(C$105)=7</formula>
    </cfRule>
    <cfRule type="expression" dxfId="3" priority="356">
      <formula>WEEKDAY(C$105)=1</formula>
    </cfRule>
  </conditionalFormatting>
  <conditionalFormatting sqref="C14:AG14">
    <cfRule type="expression" dxfId="2" priority="1">
      <formula>COUNTIF(祝日,C$14)=1</formula>
    </cfRule>
    <cfRule type="expression" dxfId="1" priority="2">
      <formula>WEEKDAY(C$14)=7</formula>
    </cfRule>
    <cfRule type="expression" dxfId="0" priority="3">
      <formula>WEEKDAY(C$14)=1</formula>
    </cfRule>
  </conditionalFormatting>
  <dataValidations count="1">
    <dataValidation type="list" allowBlank="1" showInputMessage="1" showErrorMessage="1" sqref="C10:AG11 C17:AG18 C24:AG25 C31:AG32 C38:AG39 C45:AG46 C52:AG53 C59:AG60 C66:AG67 C73:AG74 C80:AG81 C87:AG88 C94:AG95 C101:AG102 C108:AG109 C115:AG116 C122:AG123 C129:AG130 C136:AG137 C143:AG144 C150:AG151 C157:AG158 C164:AG165 C171:AG172 C178:AG179 C185:AG186 C192:AG193 C199:AG200 C206:AG207 C213:AG214 C220:AG221 C227:AG228 C234:AG235">
      <formula1>"○"</formula1>
    </dataValidation>
  </dataValidations>
  <printOptions horizontalCentered="1"/>
  <pageMargins left="3.937007874015748E-2" right="3.937007874015748E-2" top="0.74803149606299213" bottom="0.55118110236220474" header="0.31496062992125984" footer="0.31496062992125984"/>
  <pageSetup paperSize="8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定義</vt:lpstr>
      <vt:lpstr>別紙１</vt:lpstr>
      <vt:lpstr>別紙１(記入例）</vt:lpstr>
      <vt:lpstr>別紙１!Print_Area</vt:lpstr>
      <vt:lpstr>'別紙１(記入例）'!Print_Area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荏原 啓子</cp:lastModifiedBy>
  <cp:lastPrinted>2025-04-01T04:16:14Z</cp:lastPrinted>
  <dcterms:modified xsi:type="dcterms:W3CDTF">2025-04-01T04:20:27Z</dcterms:modified>
</cp:coreProperties>
</file>